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6945" activeTab="6"/>
  </bookViews>
  <sheets>
    <sheet name="კრებსითი" sheetId="1" r:id="rId1"/>
    <sheet name="კაფე.ბოქსი" sheetId="2" r:id="rId2"/>
    <sheet name="საწ.ავზ.სარკოფაგი" sheetId="3" r:id="rId3"/>
    <sheet name="ეზო" sheetId="4" r:id="rId4"/>
    <sheet name="წყალი.კანალიზ." sheetId="5" r:id="rId5"/>
    <sheet name="ელ.მონტაჟი" sheetId="6" r:id="rId6"/>
    <sheet name="გათბობა" sheetId="7" r:id="rId7"/>
  </sheets>
  <definedNames/>
  <calcPr fullCalcOnLoad="1"/>
</workbook>
</file>

<file path=xl/sharedStrings.xml><?xml version="1.0" encoding="utf-8"?>
<sst xmlns="http://schemas.openxmlformats.org/spreadsheetml/2006/main" count="1874" uniqueCount="477">
  <si>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</si>
  <si>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</si>
  <si>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</si>
  <si>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</si>
  <si>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</si>
  <si>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</si>
  <si>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</si>
  <si>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</si>
  <si>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</si>
  <si>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</si>
  <si>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</si>
  <si>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r>
      <t>m</t>
    </r>
    <r>
      <rPr>
        <vertAlign val="superscript"/>
        <sz val="10"/>
        <rFont val="AcadNusx"/>
        <family val="0"/>
      </rPr>
      <t>3</t>
    </r>
  </si>
  <si>
    <t xml:space="preserve">qviSa-cementis xsnari </t>
  </si>
  <si>
    <t>fiTxi</t>
  </si>
  <si>
    <t>g.m.</t>
  </si>
  <si>
    <t>sul xarjTaRricxviT:</t>
  </si>
  <si>
    <r>
      <t>m</t>
    </r>
    <r>
      <rPr>
        <b/>
        <vertAlign val="superscript"/>
        <sz val="10"/>
        <rFont val="AcadNusx"/>
        <family val="0"/>
      </rPr>
      <t>3</t>
    </r>
  </si>
  <si>
    <t>cali</t>
  </si>
  <si>
    <t>eleqtro-samontaJo samuSaoebi</t>
  </si>
  <si>
    <t>t</t>
  </si>
  <si>
    <t>grZ.m.</t>
  </si>
  <si>
    <t>grunti</t>
  </si>
  <si>
    <t>lok.x-va #1</t>
  </si>
  <si>
    <t>lok.x-va #2</t>
  </si>
  <si>
    <t>webo-cementi</t>
  </si>
  <si>
    <t xml:space="preserve">wyalsadenis plastmasis milebis gayvana d=25 mm </t>
  </si>
  <si>
    <t xml:space="preserve"> milis Rirebuleba d=25mm</t>
  </si>
  <si>
    <t>danarCeni xarjebi</t>
  </si>
  <si>
    <t xml:space="preserve">wyalsadenis plastmasis milebis gayvana d=20 mm </t>
  </si>
  <si>
    <t xml:space="preserve"> milis Rirebuleba d=20mm</t>
  </si>
  <si>
    <t>wyalsadenis fasonuri nawilebis mowyoba</t>
  </si>
  <si>
    <t xml:space="preserve">wyalsadenis fasonuri nawilebi </t>
  </si>
  <si>
    <t xml:space="preserve"> ventili d=25</t>
  </si>
  <si>
    <t xml:space="preserve">Semrevis mowyoba pirsabanisaTvis </t>
  </si>
  <si>
    <t>Semrevis Rirebuleba</t>
  </si>
  <si>
    <t>mili plastmasis sakan. d=100mm</t>
  </si>
  <si>
    <t>milebis samagri</t>
  </si>
  <si>
    <t>mili poliprop. sakanalizacio d=50mm</t>
  </si>
  <si>
    <t>pirsabanis sifoniT mowyoba</t>
  </si>
  <si>
    <t xml:space="preserve"> jami </t>
  </si>
  <si>
    <t>unitazis Camrecxi avziT montaJi</t>
  </si>
  <si>
    <t>lok.x-va #3</t>
  </si>
  <si>
    <t>m</t>
  </si>
  <si>
    <t>lok.x-va #4</t>
  </si>
  <si>
    <t>lok.x-va #5</t>
  </si>
  <si>
    <t>lok.x-va #6</t>
  </si>
  <si>
    <t xml:space="preserve">wyalsaden-kanalizaciis qselebis mowyoba </t>
  </si>
  <si>
    <t xml:space="preserve">wyalsadenis plastmasis milebis gayvana d=40 mm </t>
  </si>
  <si>
    <t xml:space="preserve"> milis Rirebuleba d=40mm</t>
  </si>
  <si>
    <t xml:space="preserve">wyalsadenis plastmasis milebis gayvana d=32 mm </t>
  </si>
  <si>
    <t xml:space="preserve"> milis Rirebuleba d=32mm</t>
  </si>
  <si>
    <t xml:space="preserve">wyalsadenis plastmasis milebis gayvana d=15 mm </t>
  </si>
  <si>
    <t xml:space="preserve"> milis Rirebuleba d=15mm</t>
  </si>
  <si>
    <t xml:space="preserve"> ventilebis mowyoba d=15-40 mm </t>
  </si>
  <si>
    <t xml:space="preserve"> ventili d=40</t>
  </si>
  <si>
    <t xml:space="preserve"> ventili d=32</t>
  </si>
  <si>
    <t xml:space="preserve"> ventili d=20</t>
  </si>
  <si>
    <t xml:space="preserve"> ventili d=15</t>
  </si>
  <si>
    <t>plastmasis  muxli d100</t>
  </si>
  <si>
    <t>plastmasis muxli d50</t>
  </si>
  <si>
    <t>kanalizaciis samkapi 100X100X100</t>
  </si>
  <si>
    <t>kanalizaciis samkapi 100X50X100</t>
  </si>
  <si>
    <t>reviziis montaJi</t>
  </si>
  <si>
    <t>reviziis Rirebuleba</t>
  </si>
  <si>
    <t xml:space="preserve">trapi </t>
  </si>
  <si>
    <t>k/sT</t>
  </si>
  <si>
    <t xml:space="preserve">manqanebi </t>
  </si>
  <si>
    <t>aguri</t>
  </si>
  <si>
    <t>manqanebi</t>
  </si>
  <si>
    <t>anakrebi rk/betonis rgolebi  d=1000mm</t>
  </si>
  <si>
    <t>Wis rk/betonis Ziri d=1,0m</t>
  </si>
  <si>
    <t>betoni marka m200</t>
  </si>
  <si>
    <t>sxva xarjebi</t>
  </si>
  <si>
    <t>plast. sqelkedliani sakanalizacio milebi d=200mm</t>
  </si>
  <si>
    <t>mili plastmasis sakan. d=200mm</t>
  </si>
  <si>
    <t>plast. sqelkedliani sakanalizacio milebi d=150mm</t>
  </si>
  <si>
    <t>mili plastmasis sakan. d=150mm</t>
  </si>
  <si>
    <t>rk/betonis Wis saxuravi betonis CarCoTi Tujis cxaurebiT</t>
  </si>
  <si>
    <t>samuSaoebis dasaxeleba</t>
  </si>
  <si>
    <t>ganz</t>
  </si>
  <si>
    <t>xelfasi</t>
  </si>
  <si>
    <t>masala</t>
  </si>
  <si>
    <t>erT. fasi</t>
  </si>
  <si>
    <t>1</t>
  </si>
  <si>
    <t>9</t>
  </si>
  <si>
    <t xml:space="preserve">Sromis danaxarjebi  </t>
  </si>
  <si>
    <t>kac/sT</t>
  </si>
  <si>
    <t xml:space="preserve">sxva manqana </t>
  </si>
  <si>
    <t>sxva masala</t>
  </si>
  <si>
    <t>rozetis bude</t>
  </si>
  <si>
    <t>rozeris budis Rirebuleba</t>
  </si>
  <si>
    <t>ganStoebuli yuTi 100X100X50</t>
  </si>
  <si>
    <t>ganStoebuli yuTis  100X100X50 Rirebuleba</t>
  </si>
  <si>
    <t>sainst. gofr. mili d-50 mm</t>
  </si>
  <si>
    <t>Sromis danaxarjebi</t>
  </si>
  <si>
    <t>kedlis sanaTi</t>
  </si>
  <si>
    <t xml:space="preserve">amomrTvelebis montaJi 1 klaviSiani </t>
  </si>
  <si>
    <t xml:space="preserve">amomrTveli 1 klaviSiani </t>
  </si>
  <si>
    <t xml:space="preserve">amomrTvelebis montaJi 2 klaviSiani </t>
  </si>
  <si>
    <t xml:space="preserve">amomrTveli 2 klaviSiani </t>
  </si>
  <si>
    <t>saStefselo rozetebis montaJi mesame damamiwebeli kontaqtiT</t>
  </si>
  <si>
    <t>saStefselo rozeti mesame damamiwebeli kontaqtiT</t>
  </si>
  <si>
    <t>kompl</t>
  </si>
  <si>
    <t xml:space="preserve">avtomatebis montaJi 250a 3 polusa </t>
  </si>
  <si>
    <t xml:space="preserve">avtomati 250a 3 polusa </t>
  </si>
  <si>
    <t xml:space="preserve">avtomatebis montaJi 63a 3 polusa </t>
  </si>
  <si>
    <t xml:space="preserve">avtomati 63a 3 polusa </t>
  </si>
  <si>
    <t xml:space="preserve">avtomati 50a 3 polusa </t>
  </si>
  <si>
    <t xml:space="preserve">avtomatebis montaJi 25 a 3 polusa </t>
  </si>
  <si>
    <t xml:space="preserve">avtomati 25 a 3 polusa </t>
  </si>
  <si>
    <t>saindikacio naTura 220v (mwvane)</t>
  </si>
  <si>
    <t xml:space="preserve">avtomatebis montaJi 16a 1 polusa </t>
  </si>
  <si>
    <t xml:space="preserve">avtomati 16a 1 polusa </t>
  </si>
  <si>
    <t xml:space="preserve">avtomatebis montaJi 32a 3 polusa </t>
  </si>
  <si>
    <t xml:space="preserve">avtomati 25a 1 polusa </t>
  </si>
  <si>
    <t>foladis vertikaluri Camamiwebeli (d=20mm,l=1,5m)</t>
  </si>
  <si>
    <t xml:space="preserve">Sromis danaxarjebi </t>
  </si>
  <si>
    <t>armatura d=20mm,l=1,5m</t>
  </si>
  <si>
    <t>foladis zolovana 40X4mm</t>
  </si>
  <si>
    <t>damiwebis glinula  d=10mm galvanizebuli</t>
  </si>
  <si>
    <t xml:space="preserve">damiwebis glinula d=10mm </t>
  </si>
  <si>
    <t>koml</t>
  </si>
  <si>
    <t>wylis gamwmendi nageboba (saleqari)</t>
  </si>
  <si>
    <t>aluminis el.kabelis kveTiT 3X120+1X70 mm2 Rirebuleba</t>
  </si>
  <si>
    <t>sainst. gofr. mili d-32 mm</t>
  </si>
  <si>
    <t>kabelis samagri #6 (yuTi 100 cali)</t>
  </si>
  <si>
    <t>kabelis samagri #4 (yuTi 100 cali)</t>
  </si>
  <si>
    <t>kabelis samagri #3 (yuTi 100 cali)</t>
  </si>
  <si>
    <t>kabelis samagri #2 (yuTi 100 cali)</t>
  </si>
  <si>
    <r>
      <t xml:space="preserve">2000X800X300 </t>
    </r>
    <r>
      <rPr>
        <b/>
        <sz val="10"/>
        <rFont val="Times New Roman"/>
        <family val="1"/>
      </rPr>
      <t>IP</t>
    </r>
    <r>
      <rPr>
        <b/>
        <sz val="10"/>
        <rFont val="AcadNusx"/>
        <family val="0"/>
      </rPr>
      <t>54</t>
    </r>
  </si>
  <si>
    <t xml:space="preserve">avtomatebis montaJi 800a 3 polusa </t>
  </si>
  <si>
    <t xml:space="preserve">avtomati 800a 3 polusa </t>
  </si>
  <si>
    <t xml:space="preserve">avtomatebis montaJi 40a 3 polusa </t>
  </si>
  <si>
    <t>karada g/m 12 adgiliani</t>
  </si>
  <si>
    <t>karada g/m 12 adgiliani Rirebuleba</t>
  </si>
  <si>
    <t xml:space="preserve">avtomatebis montaJi 25a 1 polusa </t>
  </si>
  <si>
    <t>fotorele</t>
  </si>
  <si>
    <t xml:space="preserve">avtomatebis montaJi 32a 1 polusa </t>
  </si>
  <si>
    <t xml:space="preserve">avtomati 32a 1 polusa </t>
  </si>
  <si>
    <t xml:space="preserve">Weris Cafluli sanaTebis montaJi led naTebiT 1X20vt </t>
  </si>
  <si>
    <t>Weris Cafluli sanaTebis led naTebiT 1X20vt Rirebuleba</t>
  </si>
  <si>
    <t>ventilatori</t>
  </si>
  <si>
    <t>damiwebis glinula  d=6mm galvanizebuli</t>
  </si>
  <si>
    <t xml:space="preserve">damiwebis glinula d=6mm </t>
  </si>
  <si>
    <t xml:space="preserve">gare ganaTebis  sanaTi  simZ. (1X400) vt </t>
  </si>
  <si>
    <t>miwis samuSaoebi</t>
  </si>
  <si>
    <t>tranSeas gaTxra xeliT qselis mosawyobad</t>
  </si>
  <si>
    <t>ormos amoReba xeliT boZebisaTvis</t>
  </si>
  <si>
    <r>
      <t>boZebis Camagreba betoniT betoni  m</t>
    </r>
    <r>
      <rPr>
        <b/>
        <sz val="10"/>
        <rFont val="Times New Roman"/>
        <family val="1"/>
      </rPr>
      <t>150</t>
    </r>
  </si>
  <si>
    <t xml:space="preserve">MZalovani fari </t>
  </si>
  <si>
    <r>
      <t>Zalovani fari 2000X800X300</t>
    </r>
    <r>
      <rPr>
        <sz val="10"/>
        <rFont val="Times New Roman"/>
        <family val="1"/>
      </rPr>
      <t xml:space="preserve"> IP</t>
    </r>
    <r>
      <rPr>
        <sz val="10"/>
        <rFont val="AcadNusx"/>
        <family val="0"/>
      </rPr>
      <t>54</t>
    </r>
  </si>
  <si>
    <r>
      <t xml:space="preserve">CasaSenebeli </t>
    </r>
    <r>
      <rPr>
        <b/>
        <sz val="10"/>
        <rFont val="Times New Roman"/>
        <family val="1"/>
      </rPr>
      <t xml:space="preserve"> ON/OFF</t>
    </r>
    <r>
      <rPr>
        <b/>
        <sz val="10"/>
        <rFont val="AcadNusx"/>
        <family val="0"/>
      </rPr>
      <t xml:space="preserve"> Rilaki fiqsaciiT</t>
    </r>
  </si>
  <si>
    <t>samusaos dasaxeleba</t>
  </si>
  <si>
    <t>Rirebuleba</t>
  </si>
  <si>
    <t>safuZveli</t>
  </si>
  <si>
    <t>sawvavis avzebis miwisqveSa monoliTuri rkina-betonis sarkofagis mowyoba</t>
  </si>
  <si>
    <t>gaTboba</t>
  </si>
  <si>
    <t>ezos r/betonis safaris mowyoba</t>
  </si>
  <si>
    <t>q.baTumSi leoniZis quCa # 7-11-Si Sps "san petrolium jorjia"-s daqvemdebareaSi myofi avtogasamarTi sadguris rekonstruqciis</t>
  </si>
  <si>
    <t xml:space="preserve">        nakrebi xarjTaRricxva</t>
  </si>
  <si>
    <t>gardabnis municipalitetSi sof. gamarjvebaSi xil-bostneulis</t>
  </si>
  <si>
    <t>Sesanaxi macivrisa da sakonservo sawarmos proeqti</t>
  </si>
  <si>
    <t>safuZveli: proeqti</t>
  </si>
  <si>
    <t>Sifri</t>
  </si>
  <si>
    <t xml:space="preserve">samuSaoebisa da xarjebis dasaxeleba </t>
  </si>
  <si>
    <t>raodenoba</t>
  </si>
  <si>
    <t>manqana meqanizmebi</t>
  </si>
  <si>
    <t>normativiT erTeulze</t>
  </si>
  <si>
    <t>3</t>
  </si>
  <si>
    <t>4</t>
  </si>
  <si>
    <t>5</t>
  </si>
  <si>
    <t>6</t>
  </si>
  <si>
    <t>7</t>
  </si>
  <si>
    <t>8</t>
  </si>
  <si>
    <t>10</t>
  </si>
  <si>
    <t>13</t>
  </si>
  <si>
    <t xml:space="preserve"> miwis samuSaoebi</t>
  </si>
  <si>
    <t>1-22-15</t>
  </si>
  <si>
    <t>111 kategoriis gruntis damuSaveba eqskavatoriT</t>
  </si>
  <si>
    <t>1000m3</t>
  </si>
  <si>
    <t>eqskavatori muxluxa svlaze</t>
  </si>
  <si>
    <t>m/sT</t>
  </si>
  <si>
    <t>sxva manqanebi</t>
  </si>
  <si>
    <t>miwis gatana avtoTviTmclelebiT nayarSi 20 km manZilze</t>
  </si>
  <si>
    <t>tona</t>
  </si>
  <si>
    <t>2</t>
  </si>
  <si>
    <t>27-10-1-5</t>
  </si>
  <si>
    <t>1000m2</t>
  </si>
  <si>
    <t>satkepni 10 toniani</t>
  </si>
  <si>
    <t>satkepni 5 toniani</t>
  </si>
  <si>
    <t xml:space="preserve">xreSi (balasti) </t>
  </si>
  <si>
    <t>wylis manqana</t>
  </si>
  <si>
    <t>6-1-1</t>
  </si>
  <si>
    <t>100m3</t>
  </si>
  <si>
    <t>SromiTi resursebi (sabazro)</t>
  </si>
  <si>
    <t>manqanebi (sabazro)</t>
  </si>
  <si>
    <t>betoni b-7.5</t>
  </si>
  <si>
    <t>safuZvlis mowyoba xreSovani narevisagan betonis iatakis qveS</t>
  </si>
  <si>
    <t>betonis momzadebis mowyoba armirebuli filis qveS b-7.5 betonisagan</t>
  </si>
  <si>
    <t>r/betonis konstruqciebi</t>
  </si>
  <si>
    <t>sabazro</t>
  </si>
  <si>
    <t>lit</t>
  </si>
  <si>
    <t>yalibis fari</t>
  </si>
  <si>
    <t>xemasala</t>
  </si>
  <si>
    <t>armatura a-3</t>
  </si>
  <si>
    <t>proeqt</t>
  </si>
  <si>
    <r>
      <t>armatura a-3 (</t>
    </r>
    <r>
      <rPr>
        <sz val="10"/>
        <rFont val="Cambria"/>
        <family val="1"/>
      </rPr>
      <t>D-10)</t>
    </r>
  </si>
  <si>
    <t>armatura a-1</t>
  </si>
  <si>
    <t>6-16-1.</t>
  </si>
  <si>
    <t>betoni b-25</t>
  </si>
  <si>
    <t>6-12-7.</t>
  </si>
  <si>
    <t xml:space="preserve">betoni b-25 </t>
  </si>
  <si>
    <t>8-15-1</t>
  </si>
  <si>
    <t>qviSa cementis xsnari</t>
  </si>
  <si>
    <t>12-6-3</t>
  </si>
  <si>
    <t>TviTmWreli</t>
  </si>
  <si>
    <t>grZ/m</t>
  </si>
  <si>
    <t xml:space="preserve">kedlis wyoba wvrili samSeneblo blokiT </t>
  </si>
  <si>
    <t>betonis bloki 30*20*40</t>
  </si>
  <si>
    <t>gam 8-15-1</t>
  </si>
  <si>
    <t>betonis bloki 10*20*40</t>
  </si>
  <si>
    <t>100m2</t>
  </si>
  <si>
    <t>wyali</t>
  </si>
  <si>
    <t>kub.m.</t>
  </si>
  <si>
    <t>15-55-9-11.</t>
  </si>
  <si>
    <t>kedlebis maRalxarisxovani mobaTqaSeba qviSa-cementis xsnariT</t>
  </si>
  <si>
    <t xml:space="preserve">xsnaris tumbo </t>
  </si>
  <si>
    <t>fanjrisa da kedlis nagverdulebis lesva qviSa cementis xsnariT</t>
  </si>
  <si>
    <t>15-14-1</t>
  </si>
  <si>
    <t>keramikuli fila</t>
  </si>
  <si>
    <t>15-168-7</t>
  </si>
  <si>
    <t>amstrongis fila kompleqtSi</t>
  </si>
  <si>
    <t>kv.m.</t>
  </si>
  <si>
    <t>11-20-3.</t>
  </si>
  <si>
    <t>iatakze keramogranitis filebis dageba</t>
  </si>
  <si>
    <t>keramogranitis fila</t>
  </si>
  <si>
    <t>germetizirebuli mastika</t>
  </si>
  <si>
    <t>11-36-3.</t>
  </si>
  <si>
    <t xml:space="preserve">keramikuli filebi </t>
  </si>
  <si>
    <t>kvm.m.</t>
  </si>
  <si>
    <t>9-14-5gam</t>
  </si>
  <si>
    <t>12-8-5.</t>
  </si>
  <si>
    <t>10-20-3.</t>
  </si>
  <si>
    <t xml:space="preserve">m.d.f.-is karis mowyoba </t>
  </si>
  <si>
    <t>m.d.f.-is karis  Rirebuleba (kompl)</t>
  </si>
  <si>
    <t>asakeci karis Rirebuleba da montaJi</t>
  </si>
  <si>
    <t>asakeci kari</t>
  </si>
  <si>
    <t>15-55-9-11</t>
  </si>
  <si>
    <t xml:space="preserve">kedlebis mopirkeTeba keramikuli filebiT </t>
  </si>
  <si>
    <t>silikoniani saRebavi</t>
  </si>
  <si>
    <t>iatakis daxerxva da Sevseba germetizirebuli mastikiT</t>
  </si>
  <si>
    <t>fasadi</t>
  </si>
  <si>
    <t>15-52-1.</t>
  </si>
  <si>
    <t>fasadis kedlebis lesva cementis  xsnariT</t>
  </si>
  <si>
    <t>15-156-4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</si>
  <si>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</si>
  <si>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</si>
  <si>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</si>
  <si>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</si>
  <si>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</si>
  <si>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daqvemdebarebaSi myofi avtogasamararTi sadguris rekonstruqcia</t>
  </si>
  <si>
    <t xml:space="preserve">q.baTumSi leoniZis quCa # 7-11-Si Sps "san petrolium jirjia"-s </t>
  </si>
  <si>
    <t>sademontaJo samuSaoebi</t>
  </si>
  <si>
    <t xml:space="preserve">saxuravis burulis mowyoba profilirebuli TunuqiT </t>
  </si>
  <si>
    <t>keramogranitis plintusebis mowyoba simaRliT 80 mm</t>
  </si>
  <si>
    <t xml:space="preserve">      sawvavis avzis r/betonis sarkogafi</t>
  </si>
  <si>
    <t>SemogozviTi hidroizolaciis mowyoba</t>
  </si>
  <si>
    <t>vertikaluri gegmareba, teritoriis keTilmowyoba</t>
  </si>
  <si>
    <t>manqana-meqanizmebi</t>
  </si>
  <si>
    <t>vakisis moSandakeba</t>
  </si>
  <si>
    <t>1_22_15</t>
  </si>
  <si>
    <t>buldozeri 180 cx.Z</t>
  </si>
  <si>
    <t>avtogreideri saSualo tipis 79kvt (108c,Z)</t>
  </si>
  <si>
    <t>27-7-2.</t>
  </si>
  <si>
    <t>qviSa-xreSovani narevisagan qvesagebi fenis mowyoba sisqiT 20sm</t>
  </si>
  <si>
    <t>satkepni sagzao TviTmavali  pnevmosvlaze 18ton.</t>
  </si>
  <si>
    <t>mosarwyavi manqana 6000lit.</t>
  </si>
  <si>
    <t>qviSa-xreSovani narevi</t>
  </si>
  <si>
    <t>RorRi</t>
  </si>
  <si>
    <t xml:space="preserve"> 27-19-4</t>
  </si>
  <si>
    <t>betonis (15X30sm) bordiurebis mowyoba</t>
  </si>
  <si>
    <t>betoni m-200</t>
  </si>
  <si>
    <t>lokalur resursuli xarjTaRricxva #3</t>
  </si>
  <si>
    <t xml:space="preserve">sagzao samosis mowyoba saval nawilze </t>
  </si>
  <si>
    <t>betonis filis moxexva</t>
  </si>
  <si>
    <t>betonis filis daxerxva da Sevseba germetizirebuli mastikiT</t>
  </si>
  <si>
    <t>gauTvaliswinebeli xarji</t>
  </si>
  <si>
    <t>dRg</t>
  </si>
  <si>
    <t>wyalemulsia saRebavi</t>
  </si>
  <si>
    <t>litr</t>
  </si>
  <si>
    <t>fasadis dekoratiuli fiTxi (e.w."miunxeni")</t>
  </si>
  <si>
    <t>fasadis damuSaveba dekoratiuli fiTxiT da Rebva wyalemulsia saRebaviT</t>
  </si>
  <si>
    <t>1-31-3,14</t>
  </si>
  <si>
    <t xml:space="preserve">IIIkat. gruntis ukuCayra buldozeriT gadaadgilebiT 30m-mde simZ. 59kvt. </t>
  </si>
  <si>
    <t xml:space="preserve">buldozeris eqspluatacia </t>
  </si>
  <si>
    <t>sarkogafis Sevseba RorRiT</t>
  </si>
  <si>
    <t>kranis eqsploatacia</t>
  </si>
  <si>
    <t>faqt</t>
  </si>
  <si>
    <t>damWimi</t>
  </si>
  <si>
    <t>liTonis damWeri salte 4mm</t>
  </si>
  <si>
    <t>monoliTuri rk/betonis filis mowyoba b-20 betonisagan</t>
  </si>
  <si>
    <t>betoni b-20</t>
  </si>
  <si>
    <t>avtosaxelosno</t>
  </si>
  <si>
    <t xml:space="preserve">               saremonto samuSaoebi</t>
  </si>
  <si>
    <t>ofisi, kafe-marketi, avtosamrecxao da avtosaxelosno</t>
  </si>
  <si>
    <t>ofisi,'kafe-marketi</t>
  </si>
  <si>
    <t xml:space="preserve">san.kvanZis kedlebis mopirkeTeba keramikuli filebiT </t>
  </si>
  <si>
    <t>ofisisa da kafe-marketis Weris mowyoba nestgamZle amstrongis filebiT</t>
  </si>
  <si>
    <t>san.kvanZis iatakze keramogranitis filebis dageba</t>
  </si>
  <si>
    <t>san.kvanZis Werebis mowyoba plastikatis filebiT</t>
  </si>
  <si>
    <t>plastikatis fila samagri detalebiT</t>
  </si>
  <si>
    <t xml:space="preserve">karebebis mowyoba Savi feris izoaluminis profiliT </t>
  </si>
  <si>
    <t>fanjrebisa da vitraJebis mowyoba Savi feris izoaluminis profiliT</t>
  </si>
  <si>
    <t>orfrTiani minis karis mowyoba CarCos gareSe sisqiT 10 mm</t>
  </si>
  <si>
    <t>minis kari kompleqtSi</t>
  </si>
  <si>
    <t>keramogranitis plintusebis mowyoba</t>
  </si>
  <si>
    <t>kafe-marketis kedlebis mopirkeTeba aguriT</t>
  </si>
  <si>
    <t xml:space="preserve">wyalemulsia saRebavi </t>
  </si>
  <si>
    <t>kedlebis damuSaveba fiTxiT da Rebva wyalemulsia saRebaviT</t>
  </si>
  <si>
    <t>avtosamrecxao</t>
  </si>
  <si>
    <t>ofisis, kafe-marketis, avtosamrecxaosa da avtosaxelosnos</t>
  </si>
  <si>
    <t xml:space="preserve">   lokalur resursuli xarjTaRricxva #1</t>
  </si>
  <si>
    <t>nagverdulebis damuSaveba fiTxiT da Rebva wyalemulsia saRebaviT</t>
  </si>
  <si>
    <t>betonis bloki 20*20*40</t>
  </si>
  <si>
    <t>Werebis mowyoba fasadis nestgamZle TabaSir-muyaos filebiT</t>
  </si>
  <si>
    <t>fasadis nestgamZle TabaSir-muyaos fila kompleqtSi</t>
  </si>
  <si>
    <t>Werebis damuSaveba fasadis SpakliT da Rebva silikoniani saRebaviT</t>
  </si>
  <si>
    <t xml:space="preserve">silokoniani saRebavi </t>
  </si>
  <si>
    <t>fiTxi fasadis</t>
  </si>
  <si>
    <t>karis blokis Rirebuleba</t>
  </si>
  <si>
    <t>betoni b-22.5</t>
  </si>
  <si>
    <t>iatakis daWra da Sevseba germetizirebuli mastikiT</t>
  </si>
  <si>
    <t xml:space="preserve">betonis iatakis mowyoba sisqiT 10 sm </t>
  </si>
  <si>
    <t>iatakis moxexva</t>
  </si>
  <si>
    <t>Werebis mowyoba nestgamZle TabaSir-muyaos filebiT</t>
  </si>
  <si>
    <t>nestgamZle TabaSir-muyaos fila kompleqtSi</t>
  </si>
  <si>
    <t>kedlebisa da Werebis damuSaveba fiTxiT da Rebva silikoniani saRebaviT</t>
  </si>
  <si>
    <t>monoliTuri rk/betonis kedlebisa da filis mowyoba b-25 betonisagan ormosaTvis</t>
  </si>
  <si>
    <t>miwis damuSaveba xeliT ormoebis mosawyobad</t>
  </si>
  <si>
    <t>betonis wyalSemkrebi arxis mowyoba cxaurebiT</t>
  </si>
  <si>
    <t>cxaura</t>
  </si>
  <si>
    <t>kuTxovana 20*20*2.5</t>
  </si>
  <si>
    <t>"moWimuli" iatakis mowyoba qviSa cementis xsnariT</t>
  </si>
  <si>
    <t>kedlebis damuSaveba fiTxiT da Rebva silikoniani saRebaviT (damxmare saTavso)</t>
  </si>
  <si>
    <t xml:space="preserve">armatura a-3 </t>
  </si>
  <si>
    <t>monoliTuri rk/betonis kedlebis mowyoba b-25 betonisaganv sisqiT 30 sm</t>
  </si>
  <si>
    <t>monoliTuri rk/betonis gadaxurvis filis mowyoba b-25 betonisagan sisqiT 30 sm</t>
  </si>
  <si>
    <t xml:space="preserve">SromiTi resursebi </t>
  </si>
  <si>
    <t>monoliTuri rk/betonis filis mowyoba b-25 betonisagan sisqiT 20 sm</t>
  </si>
  <si>
    <t>profilirebuli Tunuqi sisqqiT 0.5mm</t>
  </si>
  <si>
    <t>keramogranitis plintusebis mowyoba simaRliT 200 mm</t>
  </si>
  <si>
    <t>arsebuli tixrebisa da kedlebis demontaJi</t>
  </si>
  <si>
    <t>kedlebis gasufTaveba Zveli saRebavisagan</t>
  </si>
  <si>
    <t>arsebuli iatakisa da "moWimvi"-s demontaJi</t>
  </si>
  <si>
    <t>samSeneblo nagvis datvirTva da transportireba 20 km manZilze</t>
  </si>
  <si>
    <t>avtoTviTmcleli</t>
  </si>
  <si>
    <t>arsebuli karebisa da fanjrebis demontaJi</t>
  </si>
  <si>
    <t>damxmare saTavsos iatakze keramogranitis filebis dageba</t>
  </si>
  <si>
    <t>damxmare saTavsoSi keramogranitis plintusebis mowyoba simaRliT 80 mm</t>
  </si>
  <si>
    <t>12-8-1</t>
  </si>
  <si>
    <t>furvlovani Tunuqi</t>
  </si>
  <si>
    <t>wyalmimRebi Rarebisa da milebis Rirebuleba da montaJi</t>
  </si>
  <si>
    <t>wyalmimRebi mili</t>
  </si>
  <si>
    <t>wyalmimRebi Zabri</t>
  </si>
  <si>
    <t>muxli</t>
  </si>
  <si>
    <t>sacremleebis mowyoba furclovani TunuqiT</t>
  </si>
  <si>
    <t xml:space="preserve">wyalmimRebi Rari </t>
  </si>
  <si>
    <r>
      <t xml:space="preserve">aluminis el.kabelis gayvana  kveTiT 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3X120+1X70 mm</t>
    </r>
    <r>
      <rPr>
        <b/>
        <vertAlign val="superscript"/>
        <sz val="10"/>
        <rFont val="AcadNusx"/>
        <family val="0"/>
      </rPr>
      <t>2</t>
    </r>
  </si>
  <si>
    <r>
      <t>spilenZis el.kabelis gayvana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3X50+1X25mm</t>
    </r>
    <r>
      <rPr>
        <b/>
        <vertAlign val="superscript"/>
        <sz val="10"/>
        <rFont val="AcadNusx"/>
        <family val="0"/>
      </rPr>
      <t>2</t>
    </r>
  </si>
  <si>
    <r>
      <t>spilenZis el.kabelis  3X50+1X25mm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</si>
  <si>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r>
      <t xml:space="preserve">spilenZis el.kabelis gayvana 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5X10mm</t>
    </r>
    <r>
      <rPr>
        <b/>
        <vertAlign val="superscript"/>
        <sz val="10"/>
        <rFont val="AcadNusx"/>
        <family val="0"/>
      </rPr>
      <t>2</t>
    </r>
  </si>
  <si>
    <r>
      <t>spilenZis el.kabelis  5X10mm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</si>
  <si>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r>
      <t xml:space="preserve">spilenZis el.kabelis gayvana 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5X6mm</t>
    </r>
    <r>
      <rPr>
        <b/>
        <vertAlign val="superscript"/>
        <sz val="10"/>
        <rFont val="AcadNusx"/>
        <family val="0"/>
      </rPr>
      <t>2</t>
    </r>
  </si>
  <si>
    <r>
      <t>spilenZis el.kabelis  5X6mm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</si>
  <si>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r>
      <t xml:space="preserve">spilenZis el.kabelis gayvana 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3X4mm</t>
    </r>
    <r>
      <rPr>
        <b/>
        <vertAlign val="superscript"/>
        <sz val="10"/>
        <rFont val="AcadNusx"/>
        <family val="0"/>
      </rPr>
      <t>2</t>
    </r>
  </si>
  <si>
    <r>
      <t>spilenZis el.kabelis  5X4mm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</si>
  <si>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r>
      <t>spilenZis el.kabelis  3X2,5mm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</si>
  <si>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r>
      <t>spilenZis el.kabelis  2X1,5mm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Rirebuleba</t>
    </r>
  </si>
  <si>
    <r>
      <t xml:space="preserve">magnituri gamSvebis montaJi 3 polusa  14 kv </t>
    </r>
    <r>
      <rPr>
        <b/>
        <sz val="10"/>
        <rFont val="Times New Roman"/>
        <family val="1"/>
      </rPr>
      <t>AC</t>
    </r>
    <r>
      <rPr>
        <b/>
        <sz val="10"/>
        <rFont val="AcadNusx"/>
        <family val="0"/>
      </rPr>
      <t>3</t>
    </r>
  </si>
  <si>
    <r>
      <t xml:space="preserve">magnituri gamSvebi  3 p.14 </t>
    </r>
    <r>
      <rPr>
        <sz val="10"/>
        <rFont val="Times New Roman"/>
        <family val="1"/>
      </rPr>
      <t>KW AC</t>
    </r>
    <r>
      <rPr>
        <sz val="10"/>
        <rFont val="AcadNusx"/>
        <family val="0"/>
      </rPr>
      <t xml:space="preserve">3 </t>
    </r>
  </si>
  <si>
    <r>
      <t xml:space="preserve">quCis ganaTebis led sanaTi simZ. (1X250) vt 220v, 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AcadNusx"/>
        <family val="0"/>
      </rPr>
      <t xml:space="preserve"> 65 dacviT</t>
    </r>
  </si>
  <si>
    <t>lokalur resursuli xarjTaRricxva #5</t>
  </si>
  <si>
    <t>lokalur resursuli xarjTaRricxva #4</t>
  </si>
  <si>
    <t>lokalur resursuli xarjTaRricxva #2</t>
  </si>
  <si>
    <t xml:space="preserve"> gruntis ukuCayra xeliT da datkepniT</t>
  </si>
  <si>
    <t xml:space="preserve">             sawvavis avzebis mTavari gamanawilebeli fari</t>
  </si>
  <si>
    <t xml:space="preserve">                         avtosamrecxaos mTavari gamanawilebeli fari</t>
  </si>
  <si>
    <t xml:space="preserve">                           kafe-marketis da ofisis mTavari gamanawilebeli fari</t>
  </si>
  <si>
    <t xml:space="preserve">       el.samontaJo samuSaoebi</t>
  </si>
  <si>
    <t xml:space="preserve">       miwis samuSaoebi</t>
  </si>
  <si>
    <t xml:space="preserve">         damiweba</t>
  </si>
  <si>
    <t xml:space="preserve">                       sanaTebi da furnitura</t>
  </si>
  <si>
    <t xml:space="preserve">          gare ganaTebis mTavari gamanawilebeli fari</t>
  </si>
  <si>
    <t xml:space="preserve">                         avtosaxelosnos mTavari gamanawilebeli fari</t>
  </si>
  <si>
    <t xml:space="preserve">                      samontaJo masala</t>
  </si>
  <si>
    <t xml:space="preserve">                       kabelebi</t>
  </si>
  <si>
    <t xml:space="preserve">      saxarjTaRricxvo Rirebuleba</t>
  </si>
  <si>
    <t xml:space="preserve">     maT Soris xelfasi</t>
  </si>
  <si>
    <t xml:space="preserve">    saxarjTaRricxvo Rirebuleba</t>
  </si>
  <si>
    <t xml:space="preserve">    maT Soris xelfasi</t>
  </si>
  <si>
    <t xml:space="preserve">       saxarjTaRricxvo Rirebuleba</t>
  </si>
  <si>
    <t xml:space="preserve">       maT Soris xelfasi</t>
  </si>
  <si>
    <t xml:space="preserve">damxmare saTavsoSi "moWimuli" iatakis mowyoba qviSa cementis xsnariT </t>
  </si>
  <si>
    <t xml:space="preserve">fanjris blokis Rirebuleba </t>
  </si>
  <si>
    <t>betonis Semonakirwylis mowyoba sisqiT 10 sm gaxexviTa da daWriT</t>
  </si>
  <si>
    <t>bitumis mastika</t>
  </si>
  <si>
    <t>arsebuli sawvavis avzebis demontaJi Semdgomi montaJis mizniT axal sarkogafSi</t>
  </si>
  <si>
    <t>betonis bordiurebi  15X30sm</t>
  </si>
  <si>
    <t xml:space="preserve">                 bordiurebis mowyoba</t>
  </si>
  <si>
    <t xml:space="preserve">       kanalizaciis Sida qseli</t>
  </si>
  <si>
    <t xml:space="preserve">       saniaRvre kanalizaciis ezos qseli</t>
  </si>
  <si>
    <r>
      <t>quCis ganaTebis led sanaTi diodebiT simZ. (1X200) vt 220v,</t>
    </r>
    <r>
      <rPr>
        <b/>
        <sz val="10"/>
        <rFont val="Times New Roman"/>
        <family val="1"/>
      </rPr>
      <t xml:space="preserve"> IP </t>
    </r>
    <r>
      <rPr>
        <b/>
        <sz val="10"/>
        <rFont val="AcadNusx"/>
        <family val="0"/>
      </rPr>
      <t>65 dacviT. ganaTebis boZiT 4.5m</t>
    </r>
  </si>
  <si>
    <t>fardulis'saxuravis burulis mowyoba</t>
  </si>
  <si>
    <t>9-18-3.</t>
  </si>
  <si>
    <t>liTonis wamweebis mowyoba</t>
  </si>
  <si>
    <t>eleqtrodi</t>
  </si>
  <si>
    <t>kexisa da indaos mowyoba furclovani TunuqiT</t>
  </si>
  <si>
    <t>wyalmimRebi milebis Rirebuleba da montaJi</t>
  </si>
  <si>
    <t>Senobis'saxuravis burulis mowyoba</t>
  </si>
  <si>
    <t>Sveleri #24</t>
  </si>
  <si>
    <t>liTonis oTxkuTxa mili 80*60*4</t>
  </si>
  <si>
    <t>liTonis oTxkuTxa mili 60*40*3</t>
  </si>
  <si>
    <t>liTonis oTxkuTxa mili 40*20*2.5</t>
  </si>
  <si>
    <t xml:space="preserve">amwe </t>
  </si>
  <si>
    <t>arsebuli saxuravis demontaJi (Senoba + farduli)</t>
  </si>
  <si>
    <t>karebebis mowyoba aluminis profiliT (TeTri feris)</t>
  </si>
  <si>
    <t>ormos iatakisa da kedlebis mopirkeTeba keramogranitis filebiT</t>
  </si>
  <si>
    <t>Werebis mowyoba nestgamZle TabaSir-muyaos filebiT (damxmare saTavso)</t>
  </si>
  <si>
    <r>
      <t>spilenZis el.kabelis gayvana</t>
    </r>
    <r>
      <rPr>
        <b/>
        <sz val="10"/>
        <rFont val="Times New Roman"/>
        <family val="1"/>
      </rPr>
      <t xml:space="preserve"> </t>
    </r>
    <r>
      <rPr>
        <b/>
        <sz val="10"/>
        <rFont val="AcadNusx"/>
        <family val="0"/>
      </rPr>
      <t>kveTiT 3X2,5mm</t>
    </r>
    <r>
      <rPr>
        <b/>
        <vertAlign val="superscript"/>
        <sz val="10"/>
        <rFont val="AcadNusx"/>
        <family val="0"/>
      </rPr>
      <t>2</t>
    </r>
  </si>
  <si>
    <r>
      <t>spilenZis el.kabelis gayvana</t>
    </r>
    <r>
      <rPr>
        <b/>
        <sz val="10"/>
        <rFont val="AcadNusx"/>
        <family val="0"/>
      </rPr>
      <t xml:space="preserve"> kveTiT 2X1,5mm</t>
    </r>
    <r>
      <rPr>
        <b/>
        <vertAlign val="superscript"/>
        <sz val="10"/>
        <rFont val="AcadNusx"/>
        <family val="0"/>
      </rPr>
      <t>2</t>
    </r>
  </si>
  <si>
    <t>ganaTebis boZi</t>
  </si>
  <si>
    <t>amstrongis tipis led sanaTi 40vt</t>
  </si>
  <si>
    <t>led sanaTi</t>
  </si>
  <si>
    <t>kedlis germetiuli sanaTi</t>
  </si>
  <si>
    <t>liTonis kuTxovana 63*5</t>
  </si>
  <si>
    <t>civi da cxeli wyalmomaragebis Sida wyalsadenis qseli</t>
  </si>
  <si>
    <t>plast. sakanalizacio milebi d=100mm</t>
  </si>
  <si>
    <t>plastmasis sakanal. milebi d=50mm</t>
  </si>
  <si>
    <t>pirsabanis sifoniT mowyoba unarSezRudulebisaTvis</t>
  </si>
  <si>
    <t>unitazis Camrecxi avziT montaJi unarSezRudulebisaTvis</t>
  </si>
  <si>
    <t xml:space="preserve">unitazis Camrecxi avziT </t>
  </si>
  <si>
    <t>pirsabani</t>
  </si>
  <si>
    <t xml:space="preserve">plastmasis kanalizaciis muxlis d100  </t>
  </si>
  <si>
    <t xml:space="preserve">plastmasis kanalizaciis muxlis d50 </t>
  </si>
  <si>
    <t xml:space="preserve">rk/betonis  Webis mowyoba d=1.0m, h=1.0m. Tujis cxaurebiT - 3 Wa </t>
  </si>
  <si>
    <t xml:space="preserve">            wyal-kanalizacia</t>
  </si>
  <si>
    <t xml:space="preserve">           iatakis gaTboba</t>
  </si>
  <si>
    <r>
      <t xml:space="preserve">qaTbobis qvabi </t>
    </r>
    <r>
      <rPr>
        <b/>
        <sz val="10"/>
        <rFont val="Cambria"/>
        <family val="1"/>
      </rPr>
      <t>FORMENTERA 28KV CFNG22CA</t>
    </r>
  </si>
  <si>
    <t>qvabis Rirebuleba</t>
  </si>
  <si>
    <t>qvabis kompleqti</t>
  </si>
  <si>
    <t>qvabis mili 60/100</t>
  </si>
  <si>
    <t>iatakis gaTbobis mowyoba</t>
  </si>
  <si>
    <r>
      <t xml:space="preserve">mili-16 </t>
    </r>
    <r>
      <rPr>
        <sz val="10"/>
        <rFont val="Cambria"/>
        <family val="1"/>
      </rPr>
      <t>PE-x</t>
    </r>
  </si>
  <si>
    <t>iatakis izolacia 0.708m2</t>
  </si>
  <si>
    <r>
      <t>iatakis izolaciis lenti</t>
    </r>
    <r>
      <rPr>
        <sz val="10"/>
        <rFont val="Cambria"/>
        <family val="1"/>
      </rPr>
      <t xml:space="preserve"> K369Y021</t>
    </r>
  </si>
  <si>
    <t>koleqtori vintiliT 1"4 88.20.080</t>
  </si>
  <si>
    <t>adaptori komisa 16 1/2 88.20.576</t>
  </si>
  <si>
    <t>koleqtoris samagri 60.88.320</t>
  </si>
  <si>
    <r>
      <t xml:space="preserve">sacirkulacio tumbo </t>
    </r>
    <r>
      <rPr>
        <sz val="10"/>
        <rFont val="Cambria"/>
        <family val="1"/>
      </rPr>
      <t>GHN 32/80-180</t>
    </r>
  </si>
  <si>
    <t>iatakis Termo vintili</t>
  </si>
  <si>
    <t>iatakis Termo galovka</t>
  </si>
  <si>
    <t>mili-40 boWkovani</t>
  </si>
  <si>
    <t>mili-32 boWkovani</t>
  </si>
  <si>
    <t>mufta g.x</t>
  </si>
  <si>
    <t>vintili-32 burTuliani</t>
  </si>
  <si>
    <t>amerikanka</t>
  </si>
  <si>
    <t>vintili CamxsneliT</t>
  </si>
  <si>
    <t>burTuliani vintili CamxsneliT</t>
  </si>
  <si>
    <t>samkapi-50-32-50</t>
  </si>
  <si>
    <t>gadamyvani-50-40</t>
  </si>
  <si>
    <t>gadamyvani-50-25</t>
  </si>
  <si>
    <r>
      <t>nadebis sawinaaRmdego xsnari</t>
    </r>
    <r>
      <rPr>
        <sz val="10"/>
        <rFont val="Cambria"/>
        <family val="1"/>
      </rPr>
      <t xml:space="preserve"> K375Y001</t>
    </r>
  </si>
  <si>
    <t>baloni</t>
  </si>
  <si>
    <r>
      <t>betonis siTxe</t>
    </r>
    <r>
      <rPr>
        <sz val="10"/>
        <rFont val="Cambria"/>
        <family val="1"/>
      </rPr>
      <t xml:space="preserve"> K376Y001</t>
    </r>
  </si>
  <si>
    <t>fasonuri nawilebi</t>
  </si>
  <si>
    <t>damxmare masala</t>
  </si>
  <si>
    <t>zednadebi xarji xelfasidan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</si>
</sst>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  <numFmt numFmtId="203" formatCode="0.0000"/>
    <numFmt numFmtId="204" formatCode="0.000000"/>
    <numFmt numFmtId="205" formatCode="_-* #,##0.000_р_._-;\-* #,##0.000_р_._-;_-* &quot;-&quot;??_р_._-;_-@_-"/>
    <numFmt numFmtId="206" formatCode="_-* #,##0.000_р_._-;\-* #,##0.000_р_._-;_-* &quot;-&quot;???_р_._-;_-@_-"/>
  </numFmts>
  <fonts count="75">
    <font>
      <sz val="10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vertAlign val="superscript"/>
      <sz val="10"/>
      <name val="AcadNusx"/>
      <family val="0"/>
    </font>
    <font>
      <b/>
      <sz val="10"/>
      <name val="Times New Roman"/>
      <family val="1"/>
    </font>
    <font>
      <b/>
      <sz val="10"/>
      <color indexed="8"/>
      <name val="AcadNusx"/>
      <family val="0"/>
    </font>
    <font>
      <b/>
      <sz val="10"/>
      <name val="AcadMtavr"/>
      <family val="0"/>
    </font>
    <font>
      <b/>
      <i/>
      <sz val="10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16"/>
      <color indexed="8"/>
      <name val="AcadNusx"/>
      <family val="0"/>
    </font>
    <font>
      <sz val="10"/>
      <name val="Cambria"/>
      <family val="1"/>
    </font>
    <font>
      <sz val="9"/>
      <color indexed="8"/>
      <name val="AcadNusx"/>
      <family val="0"/>
    </font>
    <font>
      <sz val="9"/>
      <name val="AcadNusx"/>
      <family val="0"/>
    </font>
    <font>
      <b/>
      <sz val="10"/>
      <name val="Cambria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30"/>
      <name val="AcadNusx"/>
      <family val="0"/>
    </font>
    <font>
      <b/>
      <sz val="10"/>
      <color indexed="8"/>
      <name val="AcadMtav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rgb="FF0070C0"/>
      <name val="AcadNusx"/>
      <family val="0"/>
    </font>
    <font>
      <b/>
      <sz val="10"/>
      <color theme="1"/>
      <name val="AcadMtavr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</borders>
  <cellStyleXfs count="8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41" borderId="1" applyNumberFormat="0" applyAlignment="0" applyProtection="0"/>
    <xf numFmtId="0" fontId="57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1" fontId="53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44" borderId="1" applyNumberFormat="0" applyAlignment="0" applyProtection="0"/>
    <xf numFmtId="0" fontId="64" fillId="0" borderId="6" applyNumberFormat="0" applyFill="0" applyAlignment="0" applyProtection="0"/>
    <xf numFmtId="0" fontId="65" fillId="4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46" borderId="7" applyNumberFormat="0" applyFont="0" applyAlignment="0" applyProtection="0"/>
    <xf numFmtId="0" fontId="66" fillId="41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30" fillId="47" borderId="9" applyNumberFormat="0" applyProtection="0">
      <alignment horizontal="left" vertical="center" indent="1"/>
    </xf>
    <xf numFmtId="0" fontId="31" fillId="0" borderId="0" applyFill="0" applyBorder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1" borderId="0" applyNumberFormat="0" applyBorder="0" applyAlignment="0" applyProtection="0"/>
    <xf numFmtId="0" fontId="14" fillId="13" borderId="11" applyNumberFormat="0" applyAlignment="0" applyProtection="0"/>
    <xf numFmtId="0" fontId="15" fillId="52" borderId="12" applyNumberFormat="0" applyAlignment="0" applyProtection="0"/>
    <xf numFmtId="0" fontId="16" fillId="52" borderId="11" applyNumberFormat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53" borderId="17" applyNumberFormat="0" applyAlignment="0" applyProtection="0"/>
    <xf numFmtId="0" fontId="22" fillId="0" borderId="0" applyNumberFormat="0" applyFill="0" applyBorder="0" applyAlignment="0" applyProtection="0"/>
    <xf numFmtId="0" fontId="23" fillId="5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55" borderId="18" applyNumberFormat="0" applyFont="0" applyAlignment="0" applyProtection="0"/>
    <xf numFmtId="0" fontId="26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2" fillId="0" borderId="0">
      <alignment vertical="center"/>
      <protection/>
    </xf>
  </cellStyleXfs>
  <cellXfs count="57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1" fillId="0" borderId="21" xfId="824" applyFont="1" applyBorder="1" applyAlignment="1">
      <alignment horizontal="center"/>
      <protection/>
    </xf>
    <xf numFmtId="0" fontId="1" fillId="0" borderId="22" xfId="824" applyFont="1" applyBorder="1" applyAlignment="1">
      <alignment horizontal="center"/>
      <protection/>
    </xf>
    <xf numFmtId="0" fontId="1" fillId="0" borderId="23" xfId="824" applyFont="1" applyBorder="1" applyAlignment="1">
      <alignment horizontal="center"/>
      <protection/>
    </xf>
    <xf numFmtId="0" fontId="1" fillId="0" borderId="24" xfId="824" applyFont="1" applyBorder="1" applyAlignment="1">
      <alignment horizontal="center"/>
      <protection/>
    </xf>
    <xf numFmtId="0" fontId="4" fillId="0" borderId="25" xfId="0" applyFont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3" xfId="832" applyNumberFormat="1" applyFont="1" applyBorder="1" applyAlignment="1">
      <alignment horizontal="center" vertical="top"/>
      <protection/>
    </xf>
    <xf numFmtId="0" fontId="4" fillId="0" borderId="25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/>
    </xf>
    <xf numFmtId="0" fontId="4" fillId="0" borderId="26" xfId="832" applyNumberFormat="1" applyFont="1" applyBorder="1" applyAlignment="1">
      <alignment horizontal="center" vertical="top"/>
      <protection/>
    </xf>
    <xf numFmtId="0" fontId="4" fillId="0" borderId="25" xfId="826" applyFont="1" applyBorder="1" applyAlignment="1">
      <alignment horizontal="center" vertical="top"/>
      <protection/>
    </xf>
    <xf numFmtId="0" fontId="4" fillId="0" borderId="25" xfId="826" applyFont="1" applyBorder="1" applyAlignment="1">
      <alignment horizontal="center"/>
      <protection/>
    </xf>
    <xf numFmtId="0" fontId="4" fillId="0" borderId="26" xfId="826" applyFont="1" applyBorder="1" applyAlignment="1">
      <alignment horizontal="center"/>
      <protection/>
    </xf>
    <xf numFmtId="0" fontId="4" fillId="0" borderId="27" xfId="827" applyFont="1" applyBorder="1" applyAlignment="1">
      <alignment horizontal="center" vertical="top"/>
      <protection/>
    </xf>
    <xf numFmtId="0" fontId="4" fillId="0" borderId="25" xfId="827" applyFont="1" applyBorder="1" applyAlignment="1">
      <alignment horizontal="center"/>
      <protection/>
    </xf>
    <xf numFmtId="0" fontId="4" fillId="0" borderId="26" xfId="827" applyFont="1" applyBorder="1" applyAlignment="1">
      <alignment horizontal="center"/>
      <protection/>
    </xf>
    <xf numFmtId="0" fontId="4" fillId="0" borderId="27" xfId="827" applyFont="1" applyBorder="1" applyAlignment="1">
      <alignment horizontal="center"/>
      <protection/>
    </xf>
    <xf numFmtId="0" fontId="4" fillId="0" borderId="27" xfId="825" applyFont="1" applyBorder="1" applyAlignment="1">
      <alignment horizontal="center" vertical="top"/>
      <protection/>
    </xf>
    <xf numFmtId="0" fontId="4" fillId="0" borderId="25" xfId="827" applyFont="1" applyBorder="1" applyAlignment="1">
      <alignment horizontal="center" vertical="top"/>
      <protection/>
    </xf>
    <xf numFmtId="0" fontId="4" fillId="0" borderId="25" xfId="825" applyFont="1" applyBorder="1" applyAlignment="1">
      <alignment horizontal="center"/>
      <protection/>
    </xf>
    <xf numFmtId="0" fontId="4" fillId="0" borderId="25" xfId="825" applyFont="1" applyBorder="1" applyAlignment="1">
      <alignment horizontal="center" vertical="top"/>
      <protection/>
    </xf>
    <xf numFmtId="0" fontId="4" fillId="0" borderId="26" xfId="825" applyFont="1" applyBorder="1" applyAlignment="1">
      <alignment horizontal="center"/>
      <protection/>
    </xf>
    <xf numFmtId="0" fontId="4" fillId="56" borderId="23" xfId="833" applyFont="1" applyFill="1" applyBorder="1" applyAlignment="1">
      <alignment horizontal="center"/>
      <protection/>
    </xf>
    <xf numFmtId="0" fontId="33" fillId="56" borderId="23" xfId="833" applyFont="1" applyFill="1" applyBorder="1" applyAlignment="1">
      <alignment horizontal="center" wrapText="1"/>
      <protection/>
    </xf>
    <xf numFmtId="0" fontId="4" fillId="57" borderId="27" xfId="833" applyFont="1" applyFill="1" applyBorder="1" applyAlignment="1">
      <alignment horizontal="center"/>
      <protection/>
    </xf>
    <xf numFmtId="2" fontId="33" fillId="56" borderId="23" xfId="833" applyNumberFormat="1" applyFont="1" applyFill="1" applyBorder="1" applyAlignment="1">
      <alignment horizontal="center"/>
      <protection/>
    </xf>
    <xf numFmtId="2" fontId="33" fillId="56" borderId="24" xfId="833" applyNumberFormat="1" applyFont="1" applyFill="1" applyBorder="1" applyAlignment="1">
      <alignment horizontal="center"/>
      <protection/>
    </xf>
    <xf numFmtId="0" fontId="33" fillId="56" borderId="24" xfId="833" applyFont="1" applyFill="1" applyBorder="1" applyAlignment="1">
      <alignment horizontal="center"/>
      <protection/>
    </xf>
    <xf numFmtId="0" fontId="33" fillId="56" borderId="23" xfId="833" applyFont="1" applyFill="1" applyBorder="1" applyAlignment="1">
      <alignment horizontal="center"/>
      <protection/>
    </xf>
    <xf numFmtId="0" fontId="4" fillId="0" borderId="23" xfId="0" applyFont="1" applyBorder="1" applyAlignment="1">
      <alignment horizontal="center"/>
    </xf>
    <xf numFmtId="0" fontId="4" fillId="56" borderId="27" xfId="833" applyFont="1" applyFill="1" applyBorder="1" applyAlignment="1">
      <alignment horizontal="center"/>
      <protection/>
    </xf>
    <xf numFmtId="0" fontId="4" fillId="56" borderId="26" xfId="0" applyFont="1" applyFill="1" applyBorder="1" applyAlignment="1">
      <alignment horizontal="center" vertical="top" wrapText="1"/>
    </xf>
    <xf numFmtId="2" fontId="4" fillId="56" borderId="26" xfId="0" applyNumberFormat="1" applyFont="1" applyFill="1" applyBorder="1" applyAlignment="1">
      <alignment horizontal="center" vertical="top" wrapText="1"/>
    </xf>
    <xf numFmtId="0" fontId="4" fillId="56" borderId="26" xfId="0" applyNumberFormat="1" applyFont="1" applyFill="1" applyBorder="1" applyAlignment="1">
      <alignment horizontal="center" vertical="top" wrapText="1"/>
    </xf>
    <xf numFmtId="0" fontId="4" fillId="0" borderId="27" xfId="826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top" wrapText="1"/>
    </xf>
    <xf numFmtId="0" fontId="4" fillId="0" borderId="25" xfId="855" applyFont="1" applyFill="1" applyBorder="1" applyAlignment="1">
      <alignment horizontal="center"/>
      <protection/>
    </xf>
    <xf numFmtId="0" fontId="4" fillId="0" borderId="25" xfId="855" applyFont="1" applyFill="1" applyBorder="1" applyAlignment="1">
      <alignment horizontal="center" vertical="top"/>
      <protection/>
    </xf>
    <xf numFmtId="0" fontId="4" fillId="0" borderId="26" xfId="855" applyFont="1" applyFill="1" applyBorder="1" applyAlignment="1">
      <alignment horizontal="center"/>
      <protection/>
    </xf>
    <xf numFmtId="0" fontId="70" fillId="56" borderId="0" xfId="812" applyFont="1" applyFill="1" applyAlignment="1">
      <alignment horizontal="center" vertical="center" wrapText="1"/>
      <protection/>
    </xf>
    <xf numFmtId="0" fontId="70" fillId="0" borderId="0" xfId="812" applyFont="1" applyAlignment="1">
      <alignment horizontal="center" vertical="center" wrapText="1"/>
      <protection/>
    </xf>
    <xf numFmtId="0" fontId="71" fillId="56" borderId="0" xfId="812" applyFont="1" applyFill="1" applyAlignment="1">
      <alignment horizontal="center" vertical="center" wrapText="1"/>
      <protection/>
    </xf>
    <xf numFmtId="0" fontId="71" fillId="0" borderId="0" xfId="812" applyFont="1" applyAlignment="1">
      <alignment horizontal="center" vertical="center" wrapText="1"/>
      <protection/>
    </xf>
    <xf numFmtId="0" fontId="71" fillId="56" borderId="23" xfId="812" applyFont="1" applyFill="1" applyBorder="1" applyAlignment="1">
      <alignment horizontal="center" vertical="center" wrapText="1"/>
      <protection/>
    </xf>
    <xf numFmtId="0" fontId="72" fillId="56" borderId="23" xfId="812" applyFont="1" applyFill="1" applyBorder="1" applyAlignment="1">
      <alignment horizontal="left" vertical="center" wrapText="1"/>
      <protection/>
    </xf>
    <xf numFmtId="0" fontId="72" fillId="56" borderId="23" xfId="812" applyFont="1" applyFill="1" applyBorder="1" applyAlignment="1">
      <alignment horizontal="center" vertical="center" wrapText="1"/>
      <protection/>
    </xf>
    <xf numFmtId="2" fontId="72" fillId="56" borderId="23" xfId="812" applyNumberFormat="1" applyFont="1" applyFill="1" applyBorder="1" applyAlignment="1">
      <alignment horizontal="center" vertical="center" wrapText="1"/>
      <protection/>
    </xf>
    <xf numFmtId="2" fontId="71" fillId="56" borderId="23" xfId="812" applyNumberFormat="1" applyFont="1" applyFill="1" applyBorder="1" applyAlignment="1">
      <alignment horizontal="center" vertical="center" wrapText="1"/>
      <protection/>
    </xf>
    <xf numFmtId="43" fontId="71" fillId="56" borderId="23" xfId="254" applyFont="1" applyFill="1" applyBorder="1" applyAlignment="1">
      <alignment horizontal="center" vertical="center" wrapText="1"/>
    </xf>
    <xf numFmtId="0" fontId="4" fillId="0" borderId="25" xfId="812" applyFont="1" applyBorder="1" applyAlignment="1">
      <alignment horizontal="center" vertical="top" wrapText="1"/>
      <protection/>
    </xf>
    <xf numFmtId="0" fontId="8" fillId="0" borderId="25" xfId="812" applyFont="1" applyBorder="1" applyAlignment="1">
      <alignment horizontal="center" vertical="top" wrapText="1"/>
      <protection/>
    </xf>
    <xf numFmtId="0" fontId="4" fillId="0" borderId="26" xfId="812" applyFont="1" applyBorder="1" applyAlignment="1">
      <alignment horizontal="center" vertical="top" wrapText="1"/>
      <protection/>
    </xf>
    <xf numFmtId="0" fontId="70" fillId="56" borderId="0" xfId="812" applyFont="1" applyFill="1" applyAlignment="1">
      <alignment horizontal="center" vertical="top" wrapText="1"/>
      <protection/>
    </xf>
    <xf numFmtId="0" fontId="70" fillId="0" borderId="0" xfId="812" applyFont="1" applyAlignment="1">
      <alignment horizontal="center" vertical="top" wrapText="1"/>
      <protection/>
    </xf>
    <xf numFmtId="0" fontId="4" fillId="0" borderId="25" xfId="823" applyFont="1" applyBorder="1" applyAlignment="1">
      <alignment horizontal="center"/>
      <protection/>
    </xf>
    <xf numFmtId="0" fontId="4" fillId="0" borderId="26" xfId="823" applyFont="1" applyBorder="1" applyAlignment="1">
      <alignment horizontal="center"/>
      <protection/>
    </xf>
    <xf numFmtId="0" fontId="33" fillId="0" borderId="23" xfId="823" applyFont="1" applyBorder="1" applyAlignment="1">
      <alignment horizontal="left" vertical="top" wrapText="1"/>
      <protection/>
    </xf>
    <xf numFmtId="0" fontId="70" fillId="56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4" fillId="56" borderId="25" xfId="823" applyFont="1" applyFill="1" applyBorder="1" applyAlignment="1">
      <alignment horizontal="center" vertical="top"/>
      <protection/>
    </xf>
    <xf numFmtId="0" fontId="39" fillId="0" borderId="25" xfId="0" applyFont="1" applyBorder="1" applyAlignment="1">
      <alignment horizontal="center" vertical="top" wrapText="1"/>
    </xf>
    <xf numFmtId="0" fontId="4" fillId="0" borderId="0" xfId="824" applyFont="1">
      <alignment/>
      <protection/>
    </xf>
    <xf numFmtId="0" fontId="4" fillId="0" borderId="0" xfId="824" applyFont="1" applyAlignment="1">
      <alignment horizontal="center"/>
      <protection/>
    </xf>
    <xf numFmtId="0" fontId="44" fillId="0" borderId="0" xfId="831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23" xfId="824" applyFont="1" applyBorder="1">
      <alignment/>
      <protection/>
    </xf>
    <xf numFmtId="0" fontId="4" fillId="0" borderId="23" xfId="824" applyFont="1" applyBorder="1" applyAlignment="1">
      <alignment horizontal="center"/>
      <protection/>
    </xf>
    <xf numFmtId="0" fontId="1" fillId="0" borderId="22" xfId="824" applyFont="1" applyBorder="1" applyAlignment="1">
      <alignment horizontal="center" vertical="center"/>
      <protection/>
    </xf>
    <xf numFmtId="0" fontId="1" fillId="0" borderId="23" xfId="82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824" applyFont="1" applyBorder="1" applyAlignment="1">
      <alignment horizontal="center" vertical="center"/>
      <protection/>
    </xf>
    <xf numFmtId="0" fontId="1" fillId="0" borderId="25" xfId="0" applyFont="1" applyBorder="1" applyAlignment="1">
      <alignment horizontal="center" vertical="center" wrapText="1"/>
    </xf>
    <xf numFmtId="2" fontId="1" fillId="0" borderId="23" xfId="824" applyNumberFormat="1" applyFont="1" applyBorder="1" applyAlignment="1">
      <alignment horizontal="center" vertical="center"/>
      <protection/>
    </xf>
    <xf numFmtId="2" fontId="1" fillId="0" borderId="29" xfId="824" applyNumberFormat="1" applyFont="1" applyBorder="1" applyAlignment="1">
      <alignment horizontal="center" vertical="center"/>
      <protection/>
    </xf>
    <xf numFmtId="2" fontId="9" fillId="0" borderId="29" xfId="824" applyNumberFormat="1" applyFont="1" applyBorder="1" applyAlignment="1">
      <alignment horizontal="center" vertical="center"/>
      <protection/>
    </xf>
    <xf numFmtId="0" fontId="33" fillId="0" borderId="28" xfId="824" applyFont="1" applyBorder="1" applyAlignment="1">
      <alignment horizontal="center" vertical="center"/>
      <protection/>
    </xf>
    <xf numFmtId="0" fontId="9" fillId="0" borderId="26" xfId="824" applyFont="1" applyBorder="1" applyAlignment="1">
      <alignment horizontal="center" vertical="center"/>
      <protection/>
    </xf>
    <xf numFmtId="0" fontId="9" fillId="0" borderId="0" xfId="824" applyFont="1" applyAlignment="1">
      <alignment horizontal="center" vertical="center"/>
      <protection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3" xfId="824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878" applyAlignment="1">
      <alignment vertical="center"/>
      <protection/>
    </xf>
    <xf numFmtId="2" fontId="33" fillId="0" borderId="0" xfId="0" applyNumberFormat="1" applyFont="1" applyAlignment="1">
      <alignment horizontal="center" vertical="center"/>
    </xf>
    <xf numFmtId="0" fontId="33" fillId="0" borderId="0" xfId="0" applyNumberFormat="1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 quotePrefix="1">
      <alignment horizontal="center" vertical="top" wrapText="1"/>
    </xf>
    <xf numFmtId="0" fontId="4" fillId="0" borderId="23" xfId="0" applyNumberFormat="1" applyFont="1" applyBorder="1" applyAlignment="1" quotePrefix="1">
      <alignment horizontal="center" vertical="top" wrapText="1"/>
    </xf>
    <xf numFmtId="49" fontId="4" fillId="0" borderId="23" xfId="0" applyNumberFormat="1" applyFont="1" applyBorder="1" applyAlignment="1" quotePrefix="1">
      <alignment horizontal="center" vertical="top" wrapText="1"/>
    </xf>
    <xf numFmtId="1" fontId="4" fillId="0" borderId="23" xfId="0" applyNumberFormat="1" applyFont="1" applyBorder="1" applyAlignment="1" quotePrefix="1">
      <alignment horizontal="center" vertical="top" wrapText="1"/>
    </xf>
    <xf numFmtId="0" fontId="4" fillId="56" borderId="30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2" fontId="4" fillId="0" borderId="29" xfId="0" applyNumberFormat="1" applyFont="1" applyFill="1" applyBorder="1" applyAlignment="1">
      <alignment horizontal="center" vertical="top" wrapText="1"/>
    </xf>
    <xf numFmtId="0" fontId="33" fillId="58" borderId="31" xfId="0" applyFont="1" applyFill="1" applyBorder="1" applyAlignment="1" quotePrefix="1">
      <alignment horizontal="left" vertical="top" wrapText="1"/>
    </xf>
    <xf numFmtId="0" fontId="33" fillId="58" borderId="26" xfId="0" applyFont="1" applyFill="1" applyBorder="1" applyAlignment="1" quotePrefix="1">
      <alignment horizontal="center" vertical="center" wrapText="1"/>
    </xf>
    <xf numFmtId="2" fontId="72" fillId="58" borderId="23" xfId="0" applyNumberFormat="1" applyFont="1" applyFill="1" applyBorder="1" applyAlignment="1">
      <alignment horizontal="center" vertical="center" wrapText="1"/>
    </xf>
    <xf numFmtId="0" fontId="4" fillId="58" borderId="23" xfId="0" applyFont="1" applyFill="1" applyBorder="1" applyAlignment="1">
      <alignment horizontal="center" vertical="center" wrapText="1"/>
    </xf>
    <xf numFmtId="2" fontId="4" fillId="58" borderId="23" xfId="0" applyNumberFormat="1" applyFont="1" applyFill="1" applyBorder="1" applyAlignment="1">
      <alignment horizontal="center" vertical="center" wrapText="1"/>
    </xf>
    <xf numFmtId="0" fontId="4" fillId="58" borderId="23" xfId="0" applyNumberFormat="1" applyFont="1" applyFill="1" applyBorder="1" applyAlignment="1">
      <alignment horizontal="center" vertical="center" wrapText="1"/>
    </xf>
    <xf numFmtId="2" fontId="33" fillId="58" borderId="23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top" wrapText="1"/>
    </xf>
    <xf numFmtId="0" fontId="4" fillId="56" borderId="23" xfId="0" applyFont="1" applyFill="1" applyBorder="1" applyAlignment="1">
      <alignment horizontal="center" vertical="center"/>
    </xf>
    <xf numFmtId="2" fontId="4" fillId="56" borderId="23" xfId="0" applyNumberFormat="1" applyFont="1" applyFill="1" applyBorder="1" applyAlignment="1">
      <alignment horizontal="center" vertical="center"/>
    </xf>
    <xf numFmtId="2" fontId="71" fillId="58" borderId="23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 quotePrefix="1">
      <alignment horizontal="left" vertical="top" wrapText="1"/>
    </xf>
    <xf numFmtId="2" fontId="4" fillId="0" borderId="23" xfId="0" applyNumberFormat="1" applyFont="1" applyFill="1" applyBorder="1" applyAlignment="1">
      <alignment horizontal="center" wrapText="1"/>
    </xf>
    <xf numFmtId="49" fontId="4" fillId="56" borderId="25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58" borderId="27" xfId="0" applyFont="1" applyFill="1" applyBorder="1" applyAlignment="1">
      <alignment horizontal="center" vertical="top" wrapText="1"/>
    </xf>
    <xf numFmtId="0" fontId="33" fillId="58" borderId="29" xfId="0" applyFont="1" applyFill="1" applyBorder="1" applyAlignment="1">
      <alignment vertical="top" wrapText="1"/>
    </xf>
    <xf numFmtId="0" fontId="4" fillId="58" borderId="23" xfId="0" applyFont="1" applyFill="1" applyBorder="1" applyAlignment="1">
      <alignment horizontal="center" vertical="top" wrapText="1"/>
    </xf>
    <xf numFmtId="197" fontId="33" fillId="58" borderId="23" xfId="0" applyNumberFormat="1" applyFont="1" applyFill="1" applyBorder="1" applyAlignment="1">
      <alignment horizontal="center" vertical="center" wrapText="1"/>
    </xf>
    <xf numFmtId="2" fontId="4" fillId="58" borderId="23" xfId="0" applyNumberFormat="1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3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33" fillId="58" borderId="29" xfId="0" applyFont="1" applyFill="1" applyBorder="1" applyAlignment="1">
      <alignment horizontal="left" vertical="top" wrapText="1"/>
    </xf>
    <xf numFmtId="0" fontId="33" fillId="58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0" fontId="4" fillId="58" borderId="30" xfId="0" applyFont="1" applyFill="1" applyBorder="1" applyAlignment="1">
      <alignment horizontal="center" vertical="top" wrapText="1"/>
    </xf>
    <xf numFmtId="0" fontId="4" fillId="58" borderId="30" xfId="0" applyFont="1" applyFill="1" applyBorder="1" applyAlignment="1">
      <alignment horizontal="center" vertical="center" wrapText="1"/>
    </xf>
    <xf numFmtId="0" fontId="4" fillId="58" borderId="27" xfId="0" applyFont="1" applyFill="1" applyBorder="1" applyAlignment="1">
      <alignment horizontal="center" vertical="center" wrapText="1"/>
    </xf>
    <xf numFmtId="0" fontId="4" fillId="58" borderId="26" xfId="0" applyFont="1" applyFill="1" applyBorder="1" applyAlignment="1">
      <alignment horizontal="center" vertical="center" wrapText="1"/>
    </xf>
    <xf numFmtId="14" fontId="4" fillId="58" borderId="27" xfId="0" applyNumberFormat="1" applyFont="1" applyFill="1" applyBorder="1" applyAlignment="1">
      <alignment horizontal="center" vertical="center" wrapText="1"/>
    </xf>
    <xf numFmtId="0" fontId="4" fillId="58" borderId="25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2" fontId="33" fillId="0" borderId="23" xfId="0" applyNumberFormat="1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56" borderId="24" xfId="0" applyFont="1" applyFill="1" applyBorder="1" applyAlignment="1">
      <alignment horizontal="center" vertical="top" wrapText="1"/>
    </xf>
    <xf numFmtId="0" fontId="4" fillId="0" borderId="26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2" fontId="4" fillId="0" borderId="27" xfId="0" applyNumberFormat="1" applyFont="1" applyBorder="1" applyAlignment="1">
      <alignment horizontal="center" vertical="top" wrapText="1"/>
    </xf>
    <xf numFmtId="0" fontId="4" fillId="56" borderId="27" xfId="0" applyFont="1" applyFill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3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56" borderId="34" xfId="0" applyFont="1" applyFill="1" applyBorder="1" applyAlignment="1">
      <alignment horizontal="center" vertical="top" wrapText="1"/>
    </xf>
    <xf numFmtId="2" fontId="4" fillId="56" borderId="23" xfId="0" applyNumberFormat="1" applyFont="1" applyFill="1" applyBorder="1" applyAlignment="1">
      <alignment horizontal="center" vertical="center" wrapText="1"/>
    </xf>
    <xf numFmtId="0" fontId="4" fillId="56" borderId="23" xfId="0" applyNumberFormat="1" applyFont="1" applyFill="1" applyBorder="1" applyAlignment="1">
      <alignment horizontal="center" vertical="center" wrapText="1"/>
    </xf>
    <xf numFmtId="0" fontId="71" fillId="0" borderId="23" xfId="0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56" borderId="32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center" vertical="center" wrapText="1"/>
    </xf>
    <xf numFmtId="2" fontId="4" fillId="56" borderId="26" xfId="0" applyNumberFormat="1" applyFont="1" applyFill="1" applyBorder="1" applyAlignment="1">
      <alignment horizontal="center" vertical="center" wrapText="1"/>
    </xf>
    <xf numFmtId="0" fontId="4" fillId="56" borderId="26" xfId="0" applyNumberFormat="1" applyFont="1" applyFill="1" applyBorder="1" applyAlignment="1">
      <alignment horizontal="center" vertical="center" wrapText="1"/>
    </xf>
    <xf numFmtId="0" fontId="4" fillId="56" borderId="29" xfId="0" applyFont="1" applyFill="1" applyBorder="1" applyAlignment="1">
      <alignment horizontal="left" vertical="center" wrapText="1"/>
    </xf>
    <xf numFmtId="0" fontId="4" fillId="56" borderId="28" xfId="0" applyFont="1" applyFill="1" applyBorder="1" applyAlignment="1">
      <alignment horizontal="center" vertical="center" wrapText="1"/>
    </xf>
    <xf numFmtId="0" fontId="4" fillId="56" borderId="26" xfId="0" applyFont="1" applyFill="1" applyBorder="1" applyAlignment="1">
      <alignment horizontal="center" vertical="center" wrapText="1"/>
    </xf>
    <xf numFmtId="0" fontId="4" fillId="56" borderId="23" xfId="372" applyFont="1" applyFill="1" applyBorder="1" applyAlignment="1">
      <alignment horizontal="center" vertical="center"/>
      <protection/>
    </xf>
    <xf numFmtId="197" fontId="4" fillId="56" borderId="23" xfId="0" applyNumberFormat="1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left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196" fontId="4" fillId="56" borderId="23" xfId="0" applyNumberFormat="1" applyFont="1" applyFill="1" applyBorder="1" applyAlignment="1">
      <alignment horizontal="center" vertical="center"/>
    </xf>
    <xf numFmtId="203" fontId="4" fillId="56" borderId="23" xfId="0" applyNumberFormat="1" applyFont="1" applyFill="1" applyBorder="1" applyAlignment="1">
      <alignment horizontal="center" vertical="center"/>
    </xf>
    <xf numFmtId="0" fontId="4" fillId="56" borderId="27" xfId="0" applyFont="1" applyFill="1" applyBorder="1" applyAlignment="1">
      <alignment horizontal="center" vertical="top" wrapText="1"/>
    </xf>
    <xf numFmtId="0" fontId="4" fillId="56" borderId="33" xfId="0" applyFont="1" applyFill="1" applyBorder="1" applyAlignment="1">
      <alignment horizontal="left" vertical="top" wrapText="1"/>
    </xf>
    <xf numFmtId="2" fontId="4" fillId="56" borderId="27" xfId="0" applyNumberFormat="1" applyFont="1" applyFill="1" applyBorder="1" applyAlignment="1">
      <alignment horizontal="center" vertical="center" wrapText="1"/>
    </xf>
    <xf numFmtId="0" fontId="33" fillId="56" borderId="26" xfId="0" applyFont="1" applyFill="1" applyBorder="1" applyAlignment="1">
      <alignment horizontal="center" vertical="center" wrapText="1"/>
    </xf>
    <xf numFmtId="2" fontId="33" fillId="56" borderId="26" xfId="0" applyNumberFormat="1" applyFont="1" applyFill="1" applyBorder="1" applyAlignment="1">
      <alignment horizontal="center" vertical="center" wrapText="1"/>
    </xf>
    <xf numFmtId="0" fontId="50" fillId="56" borderId="25" xfId="0" applyFont="1" applyFill="1" applyBorder="1" applyAlignment="1">
      <alignment horizontal="center" vertical="center" wrapText="1"/>
    </xf>
    <xf numFmtId="0" fontId="37" fillId="57" borderId="23" xfId="0" applyFont="1" applyFill="1" applyBorder="1" applyAlignment="1">
      <alignment horizontal="left" vertical="center" wrapText="1"/>
    </xf>
    <xf numFmtId="0" fontId="37" fillId="57" borderId="23" xfId="0" applyFont="1" applyFill="1" applyBorder="1" applyAlignment="1">
      <alignment horizontal="center" vertical="center" wrapText="1"/>
    </xf>
    <xf numFmtId="1" fontId="37" fillId="57" borderId="23" xfId="0" applyNumberFormat="1" applyFont="1" applyFill="1" applyBorder="1" applyAlignment="1">
      <alignment horizontal="center" vertical="center" wrapText="1"/>
    </xf>
    <xf numFmtId="197" fontId="37" fillId="56" borderId="23" xfId="0" applyNumberFormat="1" applyFont="1" applyFill="1" applyBorder="1" applyAlignment="1">
      <alignment horizontal="center" vertical="center" wrapText="1"/>
    </xf>
    <xf numFmtId="2" fontId="37" fillId="56" borderId="23" xfId="0" applyNumberFormat="1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9" fontId="33" fillId="0" borderId="23" xfId="0" applyNumberFormat="1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left" vertical="top" wrapText="1"/>
    </xf>
    <xf numFmtId="0" fontId="37" fillId="57" borderId="23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9" fontId="37" fillId="57" borderId="2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23" xfId="0" applyNumberFormat="1" applyFont="1" applyFill="1" applyBorder="1" applyAlignment="1">
      <alignment horizontal="center" vertical="center" wrapText="1"/>
    </xf>
    <xf numFmtId="2" fontId="33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Border="1" applyAlignment="1">
      <alignment/>
    </xf>
    <xf numFmtId="2" fontId="33" fillId="0" borderId="23" xfId="0" applyNumberFormat="1" applyFont="1" applyBorder="1" applyAlignment="1">
      <alignment horizontal="center"/>
    </xf>
    <xf numFmtId="2" fontId="33" fillId="56" borderId="2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56" borderId="25" xfId="0" applyNumberFormat="1" applyFont="1" applyFill="1" applyBorder="1" applyAlignment="1">
      <alignment horizontal="center" vertical="top"/>
    </xf>
    <xf numFmtId="49" fontId="4" fillId="56" borderId="26" xfId="0" applyNumberFormat="1" applyFont="1" applyFill="1" applyBorder="1" applyAlignment="1">
      <alignment horizontal="center" vertical="center"/>
    </xf>
    <xf numFmtId="2" fontId="4" fillId="58" borderId="26" xfId="0" applyNumberFormat="1" applyFont="1" applyFill="1" applyBorder="1" applyAlignment="1">
      <alignment horizontal="center" vertical="center" wrapText="1"/>
    </xf>
    <xf numFmtId="0" fontId="4" fillId="58" borderId="26" xfId="0" applyNumberFormat="1" applyFont="1" applyFill="1" applyBorder="1" applyAlignment="1">
      <alignment horizontal="center" vertical="center" wrapText="1"/>
    </xf>
    <xf numFmtId="2" fontId="33" fillId="58" borderId="26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Border="1" applyAlignment="1" quotePrefix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  <xf numFmtId="2" fontId="4" fillId="0" borderId="23" xfId="0" applyNumberFormat="1" applyFont="1" applyBorder="1" applyAlignment="1" quotePrefix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49" fontId="4" fillId="56" borderId="32" xfId="0" applyNumberFormat="1" applyFont="1" applyFill="1" applyBorder="1" applyAlignment="1">
      <alignment horizontal="center" vertical="center"/>
    </xf>
    <xf numFmtId="49" fontId="46" fillId="56" borderId="25" xfId="0" applyNumberFormat="1" applyFont="1" applyFill="1" applyBorder="1" applyAlignment="1">
      <alignment horizontal="center" vertical="center" wrapText="1"/>
    </xf>
    <xf numFmtId="0" fontId="4" fillId="56" borderId="0" xfId="0" applyFont="1" applyFill="1" applyBorder="1" applyAlignment="1">
      <alignment horizontal="center" vertical="top" wrapText="1"/>
    </xf>
    <xf numFmtId="49" fontId="47" fillId="56" borderId="25" xfId="0" applyNumberFormat="1" applyFont="1" applyFill="1" applyBorder="1" applyAlignment="1">
      <alignment horizontal="center" vertical="center" wrapText="1"/>
    </xf>
    <xf numFmtId="2" fontId="4" fillId="56" borderId="23" xfId="0" applyNumberFormat="1" applyFont="1" applyFill="1" applyBorder="1" applyAlignment="1">
      <alignment horizontal="center" wrapText="1"/>
    </xf>
    <xf numFmtId="0" fontId="4" fillId="56" borderId="23" xfId="646" applyFont="1" applyFill="1" applyBorder="1" applyAlignment="1">
      <alignment horizontal="center" vertical="center" wrapText="1"/>
      <protection/>
    </xf>
    <xf numFmtId="49" fontId="4" fillId="0" borderId="30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0" fontId="37" fillId="57" borderId="29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2" fontId="73" fillId="0" borderId="0" xfId="0" applyNumberFormat="1" applyFont="1" applyAlignment="1">
      <alignment/>
    </xf>
    <xf numFmtId="0" fontId="33" fillId="0" borderId="23" xfId="0" applyFont="1" applyBorder="1" applyAlignment="1">
      <alignment/>
    </xf>
    <xf numFmtId="0" fontId="33" fillId="0" borderId="23" xfId="0" applyFont="1" applyBorder="1" applyAlignment="1">
      <alignment horizontal="center"/>
    </xf>
    <xf numFmtId="9" fontId="33" fillId="0" borderId="23" xfId="0" applyNumberFormat="1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top" wrapText="1"/>
    </xf>
    <xf numFmtId="2" fontId="4" fillId="0" borderId="23" xfId="0" applyNumberFormat="1" applyFont="1" applyBorder="1" applyAlignment="1">
      <alignment horizontal="center" vertical="center"/>
    </xf>
    <xf numFmtId="0" fontId="2" fillId="56" borderId="26" xfId="0" applyFont="1" applyFill="1" applyBorder="1" applyAlignment="1">
      <alignment horizontal="center" vertical="center" wrapText="1"/>
    </xf>
    <xf numFmtId="2" fontId="2" fillId="56" borderId="26" xfId="0" applyNumberFormat="1" applyFont="1" applyFill="1" applyBorder="1" applyAlignment="1">
      <alignment horizontal="center" vertical="center" wrapText="1"/>
    </xf>
    <xf numFmtId="0" fontId="2" fillId="56" borderId="28" xfId="0" applyFont="1" applyFill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top" wrapText="1"/>
    </xf>
    <xf numFmtId="49" fontId="4" fillId="56" borderId="25" xfId="0" applyNumberFormat="1" applyFont="1" applyFill="1" applyBorder="1" applyAlignment="1">
      <alignment horizontal="center" vertical="top"/>
    </xf>
    <xf numFmtId="49" fontId="4" fillId="56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56" borderId="27" xfId="0" applyFont="1" applyFill="1" applyBorder="1" applyAlignment="1">
      <alignment horizontal="center" vertical="center"/>
    </xf>
    <xf numFmtId="2" fontId="4" fillId="56" borderId="27" xfId="0" applyNumberFormat="1" applyFont="1" applyFill="1" applyBorder="1" applyAlignment="1">
      <alignment horizontal="center" vertical="center"/>
    </xf>
    <xf numFmtId="0" fontId="4" fillId="56" borderId="33" xfId="0" applyFont="1" applyFill="1" applyBorder="1" applyAlignment="1">
      <alignment horizontal="left" vertical="center"/>
    </xf>
    <xf numFmtId="2" fontId="4" fillId="56" borderId="23" xfId="372" applyNumberFormat="1" applyFont="1" applyFill="1" applyBorder="1" applyAlignment="1">
      <alignment horizontal="center" vertical="center"/>
      <protection/>
    </xf>
    <xf numFmtId="2" fontId="4" fillId="56" borderId="29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top" wrapText="1"/>
    </xf>
    <xf numFmtId="0" fontId="4" fillId="56" borderId="32" xfId="0" applyFont="1" applyFill="1" applyBorder="1" applyAlignment="1">
      <alignment horizontal="center" vertical="top" wrapText="1"/>
    </xf>
    <xf numFmtId="0" fontId="4" fillId="56" borderId="25" xfId="0" applyFont="1" applyFill="1" applyBorder="1" applyAlignment="1">
      <alignment horizontal="center" vertical="top" wrapText="1"/>
    </xf>
    <xf numFmtId="0" fontId="4" fillId="56" borderId="29" xfId="0" applyFont="1" applyFill="1" applyBorder="1" applyAlignment="1">
      <alignment vertical="center" wrapText="1"/>
    </xf>
    <xf numFmtId="2" fontId="33" fillId="58" borderId="26" xfId="0" applyNumberFormat="1" applyFont="1" applyFill="1" applyBorder="1" applyAlignment="1" quotePrefix="1">
      <alignment horizontal="center" vertical="center" wrapText="1"/>
    </xf>
    <xf numFmtId="0" fontId="4" fillId="0" borderId="24" xfId="0" applyFont="1" applyBorder="1" applyAlignment="1">
      <alignment vertical="top" wrapText="1"/>
    </xf>
    <xf numFmtId="49" fontId="4" fillId="58" borderId="27" xfId="0" applyNumberFormat="1" applyFont="1" applyFill="1" applyBorder="1" applyAlignment="1">
      <alignment horizontal="center" vertical="top"/>
    </xf>
    <xf numFmtId="0" fontId="33" fillId="58" borderId="30" xfId="0" applyFont="1" applyFill="1" applyBorder="1" applyAlignment="1">
      <alignment vertical="top" wrapText="1"/>
    </xf>
    <xf numFmtId="0" fontId="33" fillId="58" borderId="27" xfId="0" applyFont="1" applyFill="1" applyBorder="1" applyAlignment="1">
      <alignment horizontal="center" vertical="center"/>
    </xf>
    <xf numFmtId="2" fontId="33" fillId="58" borderId="27" xfId="0" applyNumberFormat="1" applyFont="1" applyFill="1" applyBorder="1" applyAlignment="1">
      <alignment horizontal="center" vertical="center"/>
    </xf>
    <xf numFmtId="2" fontId="33" fillId="58" borderId="27" xfId="0" applyNumberFormat="1" applyFont="1" applyFill="1" applyBorder="1" applyAlignment="1">
      <alignment horizontal="center" vertical="center" wrapText="1"/>
    </xf>
    <xf numFmtId="0" fontId="4" fillId="58" borderId="34" xfId="0" applyFont="1" applyFill="1" applyBorder="1" applyAlignment="1">
      <alignment horizontal="center" vertical="top" wrapText="1"/>
    </xf>
    <xf numFmtId="0" fontId="33" fillId="58" borderId="24" xfId="0" applyFont="1" applyFill="1" applyBorder="1" applyAlignment="1">
      <alignment vertical="top" wrapText="1"/>
    </xf>
    <xf numFmtId="0" fontId="33" fillId="58" borderId="23" xfId="0" applyFont="1" applyFill="1" applyBorder="1" applyAlignment="1">
      <alignment horizontal="center" vertical="center"/>
    </xf>
    <xf numFmtId="2" fontId="33" fillId="58" borderId="23" xfId="0" applyNumberFormat="1" applyFont="1" applyFill="1" applyBorder="1" applyAlignment="1">
      <alignment horizontal="center" vertical="center"/>
    </xf>
    <xf numFmtId="2" fontId="4" fillId="58" borderId="27" xfId="0" applyNumberFormat="1" applyFont="1" applyFill="1" applyBorder="1" applyAlignment="1">
      <alignment horizontal="center" vertical="center" wrapText="1"/>
    </xf>
    <xf numFmtId="2" fontId="4" fillId="58" borderId="27" xfId="0" applyNumberFormat="1" applyFont="1" applyFill="1" applyBorder="1" applyAlignment="1">
      <alignment horizontal="center" vertical="top" wrapText="1"/>
    </xf>
    <xf numFmtId="0" fontId="4" fillId="58" borderId="34" xfId="0" applyFont="1" applyFill="1" applyBorder="1" applyAlignment="1">
      <alignment horizontal="center" vertical="center" wrapText="1"/>
    </xf>
    <xf numFmtId="0" fontId="33" fillId="58" borderId="29" xfId="0" applyFont="1" applyFill="1" applyBorder="1" applyAlignment="1">
      <alignment horizontal="left" vertical="center" wrapText="1"/>
    </xf>
    <xf numFmtId="197" fontId="4" fillId="58" borderId="23" xfId="0" applyNumberFormat="1" applyFont="1" applyFill="1" applyBorder="1" applyAlignment="1">
      <alignment horizontal="center" vertical="center"/>
    </xf>
    <xf numFmtId="0" fontId="33" fillId="58" borderId="33" xfId="0" applyFont="1" applyFill="1" applyBorder="1" applyAlignment="1">
      <alignment horizontal="left" vertical="top" wrapText="1"/>
    </xf>
    <xf numFmtId="0" fontId="4" fillId="58" borderId="27" xfId="0" applyNumberFormat="1" applyFont="1" applyFill="1" applyBorder="1" applyAlignment="1">
      <alignment horizontal="center" vertical="top" wrapText="1"/>
    </xf>
    <xf numFmtId="2" fontId="4" fillId="58" borderId="26" xfId="0" applyNumberFormat="1" applyFont="1" applyFill="1" applyBorder="1" applyAlignment="1">
      <alignment horizontal="center" vertical="top" wrapText="1"/>
    </xf>
    <xf numFmtId="2" fontId="33" fillId="58" borderId="23" xfId="0" applyNumberFormat="1" applyFont="1" applyFill="1" applyBorder="1" applyAlignment="1">
      <alignment horizontal="center" vertical="top" wrapText="1"/>
    </xf>
    <xf numFmtId="0" fontId="4" fillId="58" borderId="23" xfId="0" applyNumberFormat="1" applyFont="1" applyFill="1" applyBorder="1" applyAlignment="1">
      <alignment horizontal="center" vertical="top" wrapText="1"/>
    </xf>
    <xf numFmtId="0" fontId="4" fillId="58" borderId="23" xfId="0" applyFont="1" applyFill="1" applyBorder="1" applyAlignment="1">
      <alignment horizontal="center" vertical="center"/>
    </xf>
    <xf numFmtId="0" fontId="33" fillId="58" borderId="29" xfId="0" applyFont="1" applyFill="1" applyBorder="1" applyAlignment="1">
      <alignment horizontal="left" vertical="center"/>
    </xf>
    <xf numFmtId="0" fontId="33" fillId="58" borderId="24" xfId="0" applyFont="1" applyFill="1" applyBorder="1" applyAlignment="1">
      <alignment horizontal="left" vertical="center" wrapText="1"/>
    </xf>
    <xf numFmtId="2" fontId="33" fillId="58" borderId="29" xfId="0" applyNumberFormat="1" applyFont="1" applyFill="1" applyBorder="1" applyAlignment="1">
      <alignment horizontal="center" vertical="center" wrapText="1"/>
    </xf>
    <xf numFmtId="197" fontId="4" fillId="58" borderId="23" xfId="0" applyNumberFormat="1" applyFont="1" applyFill="1" applyBorder="1" applyAlignment="1">
      <alignment horizontal="center" vertical="center" wrapText="1"/>
    </xf>
    <xf numFmtId="196" fontId="33" fillId="58" borderId="23" xfId="0" applyNumberFormat="1" applyFont="1" applyFill="1" applyBorder="1" applyAlignment="1">
      <alignment horizontal="center" vertical="center"/>
    </xf>
    <xf numFmtId="0" fontId="33" fillId="58" borderId="23" xfId="0" applyFont="1" applyFill="1" applyBorder="1" applyAlignment="1">
      <alignment horizontal="left" vertical="top" wrapText="1"/>
    </xf>
    <xf numFmtId="0" fontId="33" fillId="58" borderId="23" xfId="0" applyFont="1" applyFill="1" applyBorder="1" applyAlignment="1">
      <alignment horizontal="center" vertical="top" wrapText="1"/>
    </xf>
    <xf numFmtId="0" fontId="33" fillId="58" borderId="29" xfId="0" applyFont="1" applyFill="1" applyBorder="1" applyAlignment="1">
      <alignment vertical="center" wrapText="1"/>
    </xf>
    <xf numFmtId="2" fontId="4" fillId="58" borderId="25" xfId="0" applyNumberFormat="1" applyFont="1" applyFill="1" applyBorder="1" applyAlignment="1">
      <alignment horizontal="center" vertical="top" wrapText="1"/>
    </xf>
    <xf numFmtId="0" fontId="2" fillId="58" borderId="34" xfId="0" applyFont="1" applyFill="1" applyBorder="1" applyAlignment="1">
      <alignment horizontal="center" vertical="center" wrapText="1"/>
    </xf>
    <xf numFmtId="0" fontId="2" fillId="58" borderId="26" xfId="0" applyFont="1" applyFill="1" applyBorder="1" applyAlignment="1">
      <alignment horizontal="center" vertical="center" wrapText="1"/>
    </xf>
    <xf numFmtId="2" fontId="2" fillId="58" borderId="26" xfId="0" applyNumberFormat="1" applyFont="1" applyFill="1" applyBorder="1" applyAlignment="1">
      <alignment horizontal="center" vertical="center" wrapText="1"/>
    </xf>
    <xf numFmtId="49" fontId="4" fillId="58" borderId="27" xfId="0" applyNumberFormat="1" applyFont="1" applyFill="1" applyBorder="1" applyAlignment="1">
      <alignment horizontal="center" vertical="center"/>
    </xf>
    <xf numFmtId="49" fontId="47" fillId="58" borderId="27" xfId="0" applyNumberFormat="1" applyFont="1" applyFill="1" applyBorder="1" applyAlignment="1">
      <alignment horizontal="center" vertical="center" wrapText="1"/>
    </xf>
    <xf numFmtId="0" fontId="33" fillId="58" borderId="23" xfId="646" applyFont="1" applyFill="1" applyBorder="1" applyAlignment="1">
      <alignment horizontal="center" vertical="center" wrapText="1"/>
      <protection/>
    </xf>
    <xf numFmtId="197" fontId="4" fillId="58" borderId="23" xfId="646" applyNumberFormat="1" applyFont="1" applyFill="1" applyBorder="1" applyAlignment="1">
      <alignment horizontal="center" vertical="center"/>
      <protection/>
    </xf>
    <xf numFmtId="197" fontId="33" fillId="58" borderId="23" xfId="646" applyNumberFormat="1" applyFont="1" applyFill="1" applyBorder="1" applyAlignment="1">
      <alignment horizontal="center" vertical="center"/>
      <protection/>
    </xf>
    <xf numFmtId="49" fontId="4" fillId="58" borderId="34" xfId="0" applyNumberFormat="1" applyFont="1" applyFill="1" applyBorder="1" applyAlignment="1">
      <alignment horizontal="center" vertical="center"/>
    </xf>
    <xf numFmtId="0" fontId="33" fillId="58" borderId="29" xfId="0" applyFont="1" applyFill="1" applyBorder="1" applyAlignment="1" quotePrefix="1">
      <alignment horizontal="left" vertical="top" wrapText="1"/>
    </xf>
    <xf numFmtId="2" fontId="33" fillId="58" borderId="23" xfId="0" applyNumberFormat="1" applyFont="1" applyFill="1" applyBorder="1" applyAlignment="1" quotePrefix="1">
      <alignment horizontal="center" vertical="center" wrapText="1"/>
    </xf>
    <xf numFmtId="0" fontId="33" fillId="56" borderId="29" xfId="0" applyFont="1" applyFill="1" applyBorder="1" applyAlignment="1">
      <alignment horizontal="left" vertical="top" wrapText="1"/>
    </xf>
    <xf numFmtId="0" fontId="33" fillId="56" borderId="23" xfId="0" applyFont="1" applyFill="1" applyBorder="1" applyAlignment="1">
      <alignment horizontal="center" vertical="center" wrapText="1"/>
    </xf>
    <xf numFmtId="2" fontId="33" fillId="56" borderId="23" xfId="0" applyNumberFormat="1" applyFont="1" applyFill="1" applyBorder="1" applyAlignment="1">
      <alignment horizontal="center" vertical="center" wrapText="1"/>
    </xf>
    <xf numFmtId="0" fontId="33" fillId="56" borderId="23" xfId="0" applyFont="1" applyFill="1" applyBorder="1" applyAlignment="1">
      <alignment horizontal="left" vertical="top" wrapText="1"/>
    </xf>
    <xf numFmtId="0" fontId="4" fillId="56" borderId="27" xfId="812" applyFont="1" applyFill="1" applyBorder="1" applyAlignment="1">
      <alignment horizontal="center" vertical="top" wrapText="1"/>
      <protection/>
    </xf>
    <xf numFmtId="0" fontId="4" fillId="56" borderId="25" xfId="812" applyFont="1" applyFill="1" applyBorder="1" applyAlignment="1">
      <alignment horizontal="center" vertical="top" wrapText="1"/>
      <protection/>
    </xf>
    <xf numFmtId="0" fontId="4" fillId="56" borderId="26" xfId="812" applyFont="1" applyFill="1" applyBorder="1" applyAlignment="1">
      <alignment horizontal="center" vertical="top" wrapText="1"/>
      <protection/>
    </xf>
    <xf numFmtId="0" fontId="4" fillId="56" borderId="23" xfId="812" applyFont="1" applyFill="1" applyBorder="1" applyAlignment="1">
      <alignment horizontal="center" vertical="top" wrapText="1"/>
      <protection/>
    </xf>
    <xf numFmtId="0" fontId="33" fillId="56" borderId="23" xfId="812" applyFont="1" applyFill="1" applyBorder="1" applyAlignment="1">
      <alignment horizontal="left" vertical="top" wrapText="1"/>
      <protection/>
    </xf>
    <xf numFmtId="0" fontId="4" fillId="56" borderId="25" xfId="823" applyFont="1" applyFill="1" applyBorder="1" applyAlignment="1">
      <alignment horizontal="center"/>
      <protection/>
    </xf>
    <xf numFmtId="0" fontId="0" fillId="56" borderId="25" xfId="812" applyFont="1" applyFill="1" applyBorder="1">
      <alignment/>
      <protection/>
    </xf>
    <xf numFmtId="0" fontId="4" fillId="56" borderId="26" xfId="823" applyFont="1" applyFill="1" applyBorder="1" applyAlignment="1">
      <alignment horizontal="center"/>
      <protection/>
    </xf>
    <xf numFmtId="0" fontId="4" fillId="56" borderId="23" xfId="823" applyFont="1" applyFill="1" applyBorder="1" applyAlignment="1">
      <alignment horizontal="center" vertical="top"/>
      <protection/>
    </xf>
    <xf numFmtId="0" fontId="4" fillId="56" borderId="27" xfId="823" applyFont="1" applyFill="1" applyBorder="1" applyAlignment="1">
      <alignment horizontal="center" vertical="top"/>
      <protection/>
    </xf>
    <xf numFmtId="0" fontId="0" fillId="56" borderId="25" xfId="0" applyFont="1" applyFill="1" applyBorder="1" applyAlignment="1">
      <alignment/>
    </xf>
    <xf numFmtId="0" fontId="8" fillId="56" borderId="25" xfId="0" applyFont="1" applyFill="1" applyBorder="1" applyAlignment="1">
      <alignment horizontal="center" vertical="top" wrapText="1"/>
    </xf>
    <xf numFmtId="0" fontId="8" fillId="56" borderId="26" xfId="0" applyFont="1" applyFill="1" applyBorder="1" applyAlignment="1">
      <alignment horizontal="center" vertical="top" wrapText="1"/>
    </xf>
    <xf numFmtId="0" fontId="4" fillId="56" borderId="25" xfId="812" applyFont="1" applyFill="1" applyBorder="1" applyAlignment="1">
      <alignment horizontal="center" vertical="top"/>
      <protection/>
    </xf>
    <xf numFmtId="0" fontId="10" fillId="56" borderId="25" xfId="812" applyFont="1" applyFill="1" applyBorder="1">
      <alignment/>
      <protection/>
    </xf>
    <xf numFmtId="0" fontId="7" fillId="56" borderId="25" xfId="812" applyFont="1" applyFill="1" applyBorder="1">
      <alignment/>
      <protection/>
    </xf>
    <xf numFmtId="0" fontId="7" fillId="56" borderId="26" xfId="812" applyFont="1" applyFill="1" applyBorder="1">
      <alignment/>
      <protection/>
    </xf>
    <xf numFmtId="0" fontId="0" fillId="0" borderId="23" xfId="0" applyFont="1" applyBorder="1" applyAlignment="1">
      <alignment/>
    </xf>
    <xf numFmtId="2" fontId="4" fillId="0" borderId="0" xfId="826" applyNumberFormat="1" applyFont="1" applyBorder="1" applyAlignment="1">
      <alignment horizontal="center" vertical="center"/>
      <protection/>
    </xf>
    <xf numFmtId="2" fontId="4" fillId="0" borderId="21" xfId="826" applyNumberFormat="1" applyFont="1" applyBorder="1" applyAlignment="1">
      <alignment horizontal="center" vertical="center"/>
      <protection/>
    </xf>
    <xf numFmtId="0" fontId="4" fillId="0" borderId="26" xfId="855" applyFont="1" applyFill="1" applyBorder="1" applyAlignment="1">
      <alignment horizontal="center" vertical="center"/>
      <protection/>
    </xf>
    <xf numFmtId="2" fontId="4" fillId="0" borderId="21" xfId="855" applyNumberFormat="1" applyFont="1" applyFill="1" applyBorder="1" applyAlignment="1">
      <alignment horizontal="center" vertical="center"/>
      <protection/>
    </xf>
    <xf numFmtId="2" fontId="4" fillId="0" borderId="26" xfId="855" applyNumberFormat="1" applyFont="1" applyFill="1" applyBorder="1" applyAlignment="1">
      <alignment horizontal="center" vertical="center"/>
      <protection/>
    </xf>
    <xf numFmtId="2" fontId="33" fillId="0" borderId="21" xfId="855" applyNumberFormat="1" applyFont="1" applyFill="1" applyBorder="1" applyAlignment="1">
      <alignment horizontal="center" vertical="center"/>
      <protection/>
    </xf>
    <xf numFmtId="0" fontId="33" fillId="0" borderId="21" xfId="855" applyFont="1" applyFill="1" applyBorder="1" applyAlignment="1">
      <alignment horizontal="center" vertical="center"/>
      <protection/>
    </xf>
    <xf numFmtId="2" fontId="4" fillId="0" borderId="27" xfId="826" applyNumberFormat="1" applyFont="1" applyBorder="1" applyAlignment="1">
      <alignment horizontal="center" vertical="center"/>
      <protection/>
    </xf>
    <xf numFmtId="2" fontId="4" fillId="0" borderId="23" xfId="826" applyNumberFormat="1" applyFont="1" applyBorder="1" applyAlignment="1">
      <alignment horizontal="center" vertical="center"/>
      <protection/>
    </xf>
    <xf numFmtId="0" fontId="8" fillId="0" borderId="0" xfId="878" applyFont="1" applyAlignment="1">
      <alignment vertical="center"/>
      <protection/>
    </xf>
    <xf numFmtId="0" fontId="4" fillId="0" borderId="27" xfId="855" applyFont="1" applyFill="1" applyBorder="1" applyAlignment="1">
      <alignment horizontal="center" vertical="top"/>
      <protection/>
    </xf>
    <xf numFmtId="0" fontId="4" fillId="57" borderId="23" xfId="0" applyFont="1" applyFill="1" applyBorder="1" applyAlignment="1">
      <alignment horizontal="center"/>
    </xf>
    <xf numFmtId="2" fontId="4" fillId="56" borderId="23" xfId="812" applyNumberFormat="1" applyFont="1" applyFill="1" applyBorder="1" applyAlignment="1">
      <alignment horizontal="center" vertical="center" wrapText="1"/>
      <protection/>
    </xf>
    <xf numFmtId="2" fontId="4" fillId="56" borderId="23" xfId="823" applyNumberFormat="1" applyFont="1" applyFill="1" applyBorder="1" applyAlignment="1">
      <alignment horizontal="center" vertical="center"/>
      <protection/>
    </xf>
    <xf numFmtId="0" fontId="33" fillId="56" borderId="23" xfId="823" applyFont="1" applyFill="1" applyBorder="1" applyAlignment="1">
      <alignment horizontal="center" vertical="center" wrapText="1"/>
      <protection/>
    </xf>
    <xf numFmtId="0" fontId="33" fillId="56" borderId="23" xfId="823" applyFont="1" applyFill="1" applyBorder="1" applyAlignment="1">
      <alignment horizontal="center" vertical="center"/>
      <protection/>
    </xf>
    <xf numFmtId="2" fontId="33" fillId="56" borderId="23" xfId="823" applyNumberFormat="1" applyFont="1" applyFill="1" applyBorder="1" applyAlignment="1">
      <alignment horizontal="center" vertical="center"/>
      <protection/>
    </xf>
    <xf numFmtId="0" fontId="33" fillId="0" borderId="23" xfId="832" applyFont="1" applyBorder="1" applyAlignment="1">
      <alignment horizontal="center" vertical="center"/>
      <protection/>
    </xf>
    <xf numFmtId="2" fontId="33" fillId="0" borderId="23" xfId="832" applyNumberFormat="1" applyFont="1" applyBorder="1" applyAlignment="1">
      <alignment horizontal="center" vertical="center"/>
      <protection/>
    </xf>
    <xf numFmtId="2" fontId="4" fillId="0" borderId="23" xfId="832" applyNumberFormat="1" applyFont="1" applyBorder="1" applyAlignment="1">
      <alignment horizontal="center" vertical="center"/>
      <protection/>
    </xf>
    <xf numFmtId="1" fontId="4" fillId="0" borderId="23" xfId="832" applyNumberFormat="1" applyFont="1" applyBorder="1" applyAlignment="1">
      <alignment horizontal="center" vertical="center"/>
      <protection/>
    </xf>
    <xf numFmtId="0" fontId="33" fillId="0" borderId="23" xfId="832" applyFont="1" applyBorder="1" applyAlignment="1">
      <alignment horizontal="left" vertical="top" wrapText="1"/>
      <protection/>
    </xf>
    <xf numFmtId="49" fontId="4" fillId="56" borderId="23" xfId="829" applyNumberFormat="1" applyFont="1" applyFill="1" applyBorder="1" applyAlignment="1">
      <alignment horizontal="center" vertical="center" wrapText="1"/>
      <protection/>
    </xf>
    <xf numFmtId="2" fontId="4" fillId="56" borderId="23" xfId="829" applyNumberFormat="1" applyFont="1" applyFill="1" applyBorder="1" applyAlignment="1">
      <alignment horizontal="center" vertical="center" wrapText="1"/>
      <protection/>
    </xf>
    <xf numFmtId="0" fontId="33" fillId="56" borderId="23" xfId="812" applyFont="1" applyFill="1" applyBorder="1" applyAlignment="1">
      <alignment horizontal="center" vertical="center" wrapText="1"/>
      <protection/>
    </xf>
    <xf numFmtId="2" fontId="33" fillId="56" borderId="23" xfId="812" applyNumberFormat="1" applyFont="1" applyFill="1" applyBorder="1" applyAlignment="1">
      <alignment horizontal="center" vertical="center" wrapText="1"/>
      <protection/>
    </xf>
    <xf numFmtId="0" fontId="4" fillId="0" borderId="27" xfId="832" applyNumberFormat="1" applyFont="1" applyBorder="1" applyAlignment="1">
      <alignment horizontal="center" vertical="top"/>
      <protection/>
    </xf>
    <xf numFmtId="0" fontId="4" fillId="58" borderId="22" xfId="823" applyFont="1" applyFill="1" applyBorder="1" applyAlignment="1">
      <alignment horizontal="center"/>
      <protection/>
    </xf>
    <xf numFmtId="0" fontId="38" fillId="58" borderId="24" xfId="812" applyFont="1" applyFill="1" applyBorder="1" applyAlignment="1">
      <alignment horizontal="left" vertical="center"/>
      <protection/>
    </xf>
    <xf numFmtId="0" fontId="4" fillId="58" borderId="24" xfId="823" applyFont="1" applyFill="1" applyBorder="1" applyAlignment="1">
      <alignment horizontal="center" vertical="center" wrapText="1"/>
      <protection/>
    </xf>
    <xf numFmtId="0" fontId="4" fillId="58" borderId="24" xfId="823" applyFont="1" applyFill="1" applyBorder="1" applyAlignment="1">
      <alignment horizontal="center" vertical="center"/>
      <protection/>
    </xf>
    <xf numFmtId="2" fontId="4" fillId="58" borderId="24" xfId="823" applyNumberFormat="1" applyFont="1" applyFill="1" applyBorder="1" applyAlignment="1">
      <alignment horizontal="center" vertical="center"/>
      <protection/>
    </xf>
    <xf numFmtId="2" fontId="4" fillId="58" borderId="29" xfId="823" applyNumberFormat="1" applyFont="1" applyFill="1" applyBorder="1" applyAlignment="1">
      <alignment horizontal="center" vertical="center"/>
      <protection/>
    </xf>
    <xf numFmtId="0" fontId="4" fillId="58" borderId="22" xfId="823" applyFont="1" applyFill="1" applyBorder="1" applyAlignment="1">
      <alignment horizontal="center" wrapText="1"/>
      <protection/>
    </xf>
    <xf numFmtId="0" fontId="38" fillId="58" borderId="24" xfId="812" applyFont="1" applyFill="1" applyBorder="1" applyAlignment="1">
      <alignment vertical="center"/>
      <protection/>
    </xf>
    <xf numFmtId="2" fontId="4" fillId="58" borderId="24" xfId="823" applyNumberFormat="1" applyFont="1" applyFill="1" applyBorder="1" applyAlignment="1">
      <alignment horizontal="center" vertical="center" wrapText="1"/>
      <protection/>
    </xf>
    <xf numFmtId="2" fontId="4" fillId="58" borderId="29" xfId="823" applyNumberFormat="1" applyFont="1" applyFill="1" applyBorder="1" applyAlignment="1">
      <alignment horizontal="center" vertical="center" wrapText="1"/>
      <protection/>
    </xf>
    <xf numFmtId="0" fontId="71" fillId="58" borderId="22" xfId="812" applyFont="1" applyFill="1" applyBorder="1" applyAlignment="1">
      <alignment horizontal="center" vertical="center" wrapText="1"/>
      <protection/>
    </xf>
    <xf numFmtId="0" fontId="74" fillId="58" borderId="24" xfId="812" applyFont="1" applyFill="1" applyBorder="1" applyAlignment="1">
      <alignment horizontal="center" vertical="center"/>
      <protection/>
    </xf>
    <xf numFmtId="0" fontId="72" fillId="58" borderId="24" xfId="812" applyFont="1" applyFill="1" applyBorder="1" applyAlignment="1">
      <alignment horizontal="center" vertical="center" wrapText="1"/>
      <protection/>
    </xf>
    <xf numFmtId="2" fontId="72" fillId="58" borderId="24" xfId="812" applyNumberFormat="1" applyFont="1" applyFill="1" applyBorder="1" applyAlignment="1">
      <alignment horizontal="center" vertical="center" wrapText="1"/>
      <protection/>
    </xf>
    <xf numFmtId="2" fontId="71" fillId="58" borderId="24" xfId="812" applyNumberFormat="1" applyFont="1" applyFill="1" applyBorder="1" applyAlignment="1">
      <alignment horizontal="center" vertical="center" wrapText="1"/>
      <protection/>
    </xf>
    <xf numFmtId="43" fontId="71" fillId="58" borderId="24" xfId="254" applyFont="1" applyFill="1" applyBorder="1" applyAlignment="1">
      <alignment horizontal="center" vertical="center" wrapText="1"/>
    </xf>
    <xf numFmtId="2" fontId="72" fillId="58" borderId="29" xfId="812" applyNumberFormat="1" applyFont="1" applyFill="1" applyBorder="1" applyAlignment="1">
      <alignment horizontal="center" vertical="center" wrapText="1"/>
      <protection/>
    </xf>
    <xf numFmtId="0" fontId="74" fillId="58" borderId="24" xfId="812" applyFont="1" applyFill="1" applyBorder="1" applyAlignment="1">
      <alignment horizontal="center" vertical="center" wrapText="1"/>
      <protection/>
    </xf>
    <xf numFmtId="0" fontId="4" fillId="58" borderId="23" xfId="830" applyFont="1" applyFill="1" applyBorder="1" applyAlignment="1">
      <alignment horizontal="center"/>
      <protection/>
    </xf>
    <xf numFmtId="1" fontId="33" fillId="58" borderId="23" xfId="830" applyNumberFormat="1" applyFont="1" applyFill="1" applyBorder="1" applyAlignment="1">
      <alignment horizontal="center"/>
      <protection/>
    </xf>
    <xf numFmtId="1" fontId="33" fillId="58" borderId="23" xfId="830" applyNumberFormat="1" applyFont="1" applyFill="1" applyBorder="1" applyAlignment="1">
      <alignment horizontal="center" vertical="center"/>
      <protection/>
    </xf>
    <xf numFmtId="2" fontId="33" fillId="58" borderId="23" xfId="830" applyNumberFormat="1" applyFont="1" applyFill="1" applyBorder="1" applyAlignment="1">
      <alignment horizontal="center" vertical="center"/>
      <protection/>
    </xf>
    <xf numFmtId="0" fontId="2" fillId="58" borderId="22" xfId="812" applyFont="1" applyFill="1" applyBorder="1" applyAlignment="1">
      <alignment horizontal="center" vertical="top"/>
      <protection/>
    </xf>
    <xf numFmtId="0" fontId="40" fillId="58" borderId="24" xfId="812" applyFont="1" applyFill="1" applyBorder="1" applyAlignment="1">
      <alignment horizontal="left" vertical="center"/>
      <protection/>
    </xf>
    <xf numFmtId="0" fontId="2" fillId="58" borderId="24" xfId="812" applyFont="1" applyFill="1" applyBorder="1" applyAlignment="1">
      <alignment horizontal="center" vertical="center"/>
      <protection/>
    </xf>
    <xf numFmtId="2" fontId="2" fillId="58" borderId="24" xfId="812" applyNumberFormat="1" applyFont="1" applyFill="1" applyBorder="1" applyAlignment="1">
      <alignment horizontal="center" vertical="center"/>
      <protection/>
    </xf>
    <xf numFmtId="2" fontId="2" fillId="58" borderId="29" xfId="812" applyNumberFormat="1" applyFont="1" applyFill="1" applyBorder="1" applyAlignment="1">
      <alignment horizontal="center" vertical="center"/>
      <protection/>
    </xf>
    <xf numFmtId="0" fontId="4" fillId="56" borderId="27" xfId="829" applyNumberFormat="1" applyFont="1" applyFill="1" applyBorder="1" applyAlignment="1" quotePrefix="1">
      <alignment horizontal="center" vertical="center" wrapText="1"/>
      <protection/>
    </xf>
    <xf numFmtId="0" fontId="4" fillId="56" borderId="27" xfId="829" applyFont="1" applyFill="1" applyBorder="1" applyAlignment="1" quotePrefix="1">
      <alignment horizontal="center" vertical="center" wrapText="1"/>
      <protection/>
    </xf>
    <xf numFmtId="49" fontId="4" fillId="56" borderId="27" xfId="829" applyNumberFormat="1" applyFont="1" applyFill="1" applyBorder="1" applyAlignment="1">
      <alignment horizontal="center" vertical="center" wrapText="1"/>
      <protection/>
    </xf>
    <xf numFmtId="1" fontId="4" fillId="56" borderId="27" xfId="829" applyNumberFormat="1" applyFont="1" applyFill="1" applyBorder="1" applyAlignment="1" quotePrefix="1">
      <alignment horizontal="center" vertical="center" wrapText="1"/>
      <protection/>
    </xf>
    <xf numFmtId="0" fontId="38" fillId="58" borderId="24" xfId="829" applyNumberFormat="1" applyFont="1" applyFill="1" applyBorder="1" applyAlignment="1">
      <alignment horizontal="center" vertical="center" wrapText="1"/>
      <protection/>
    </xf>
    <xf numFmtId="0" fontId="38" fillId="58" borderId="24" xfId="829" applyNumberFormat="1" applyFont="1" applyFill="1" applyBorder="1" applyAlignment="1" quotePrefix="1">
      <alignment vertical="center" wrapText="1"/>
      <protection/>
    </xf>
    <xf numFmtId="0" fontId="38" fillId="58" borderId="22" xfId="829" applyNumberFormat="1" applyFont="1" applyFill="1" applyBorder="1" applyAlignment="1">
      <alignment horizontal="center" vertical="center" wrapText="1"/>
      <protection/>
    </xf>
    <xf numFmtId="0" fontId="38" fillId="58" borderId="29" xfId="829" applyNumberFormat="1" applyFont="1" applyFill="1" applyBorder="1" applyAlignment="1" quotePrefix="1">
      <alignment vertical="center" wrapText="1"/>
      <protection/>
    </xf>
    <xf numFmtId="49" fontId="4" fillId="56" borderId="25" xfId="0" applyNumberFormat="1" applyFont="1" applyFill="1" applyBorder="1" applyAlignment="1">
      <alignment horizontal="center" vertical="top"/>
    </xf>
    <xf numFmtId="197" fontId="4" fillId="0" borderId="23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vertical="top" wrapText="1"/>
    </xf>
    <xf numFmtId="0" fontId="37" fillId="56" borderId="23" xfId="812" applyFont="1" applyFill="1" applyBorder="1" applyAlignment="1">
      <alignment horizontal="center" vertical="center" wrapText="1"/>
      <protection/>
    </xf>
    <xf numFmtId="1" fontId="33" fillId="56" borderId="23" xfId="812" applyNumberFormat="1" applyFont="1" applyFill="1" applyBorder="1" applyAlignment="1">
      <alignment horizontal="center" vertical="center" wrapText="1"/>
      <protection/>
    </xf>
    <xf numFmtId="0" fontId="4" fillId="56" borderId="23" xfId="812" applyFont="1" applyFill="1" applyBorder="1" applyAlignment="1">
      <alignment vertical="top" wrapText="1"/>
      <protection/>
    </xf>
    <xf numFmtId="0" fontId="4" fillId="56" borderId="23" xfId="812" applyFont="1" applyFill="1" applyBorder="1" applyAlignment="1">
      <alignment horizontal="center" vertical="center" wrapText="1"/>
      <protection/>
    </xf>
    <xf numFmtId="0" fontId="4" fillId="56" borderId="23" xfId="812" applyFont="1" applyFill="1" applyBorder="1" applyAlignment="1">
      <alignment horizontal="left" vertical="top" wrapText="1"/>
      <protection/>
    </xf>
    <xf numFmtId="0" fontId="33" fillId="56" borderId="23" xfId="812" applyNumberFormat="1" applyFont="1" applyFill="1" applyBorder="1" applyAlignment="1">
      <alignment horizontal="center" vertical="center" wrapText="1"/>
      <protection/>
    </xf>
    <xf numFmtId="0" fontId="4" fillId="56" borderId="23" xfId="823" applyFont="1" applyFill="1" applyBorder="1" applyAlignment="1">
      <alignment horizontal="left"/>
      <protection/>
    </xf>
    <xf numFmtId="0" fontId="33" fillId="0" borderId="23" xfId="823" applyFont="1" applyBorder="1" applyAlignment="1">
      <alignment horizontal="left"/>
      <protection/>
    </xf>
    <xf numFmtId="0" fontId="33" fillId="0" borderId="23" xfId="823" applyFont="1" applyBorder="1" applyAlignment="1">
      <alignment horizontal="center" vertical="center" wrapText="1"/>
      <protection/>
    </xf>
    <xf numFmtId="0" fontId="33" fillId="0" borderId="23" xfId="823" applyFont="1" applyBorder="1" applyAlignment="1">
      <alignment horizontal="center" vertical="center"/>
      <protection/>
    </xf>
    <xf numFmtId="2" fontId="33" fillId="0" borderId="23" xfId="823" applyNumberFormat="1" applyFont="1" applyBorder="1" applyAlignment="1">
      <alignment horizontal="center" vertical="center"/>
      <protection/>
    </xf>
    <xf numFmtId="0" fontId="4" fillId="0" borderId="23" xfId="823" applyFont="1" applyBorder="1" applyAlignment="1">
      <alignment horizontal="center" vertical="center" wrapText="1"/>
      <protection/>
    </xf>
    <xf numFmtId="0" fontId="4" fillId="0" borderId="23" xfId="823" applyFont="1" applyBorder="1" applyAlignment="1">
      <alignment horizontal="center" vertical="center"/>
      <protection/>
    </xf>
    <xf numFmtId="2" fontId="4" fillId="0" borderId="23" xfId="823" applyNumberFormat="1" applyFont="1" applyBorder="1" applyAlignment="1">
      <alignment horizontal="center" vertical="center"/>
      <protection/>
    </xf>
    <xf numFmtId="0" fontId="4" fillId="0" borderId="23" xfId="823" applyFont="1" applyBorder="1" applyAlignment="1">
      <alignment horizontal="left"/>
      <protection/>
    </xf>
    <xf numFmtId="0" fontId="33" fillId="56" borderId="23" xfId="823" applyFont="1" applyFill="1" applyBorder="1" applyAlignment="1">
      <alignment horizontal="left" vertical="top" wrapText="1"/>
      <protection/>
    </xf>
    <xf numFmtId="0" fontId="4" fillId="56" borderId="23" xfId="823" applyFont="1" applyFill="1" applyBorder="1" applyAlignment="1">
      <alignment horizontal="center" vertical="center" wrapText="1"/>
      <protection/>
    </xf>
    <xf numFmtId="0" fontId="4" fillId="56" borderId="23" xfId="823" applyFont="1" applyFill="1" applyBorder="1" applyAlignment="1">
      <alignment horizontal="center" vertical="center"/>
      <protection/>
    </xf>
    <xf numFmtId="0" fontId="4" fillId="56" borderId="23" xfId="0" applyFont="1" applyFill="1" applyBorder="1" applyAlignment="1">
      <alignment vertical="top" wrapText="1"/>
    </xf>
    <xf numFmtId="0" fontId="4" fillId="56" borderId="23" xfId="0" applyFont="1" applyFill="1" applyBorder="1" applyAlignment="1">
      <alignment horizontal="left" vertical="top" wrapText="1"/>
    </xf>
    <xf numFmtId="0" fontId="33" fillId="0" borderId="23" xfId="812" applyFont="1" applyBorder="1" applyAlignment="1">
      <alignment vertical="top" wrapText="1"/>
      <protection/>
    </xf>
    <xf numFmtId="0" fontId="33" fillId="0" borderId="23" xfId="812" applyFont="1" applyBorder="1" applyAlignment="1">
      <alignment horizontal="center" vertical="center" wrapText="1"/>
      <protection/>
    </xf>
    <xf numFmtId="0" fontId="33" fillId="0" borderId="23" xfId="812" applyNumberFormat="1" applyFont="1" applyFill="1" applyBorder="1" applyAlignment="1">
      <alignment horizontal="center" vertical="center" wrapText="1"/>
      <protection/>
    </xf>
    <xf numFmtId="2" fontId="33" fillId="0" borderId="23" xfId="812" applyNumberFormat="1" applyFont="1" applyFill="1" applyBorder="1" applyAlignment="1">
      <alignment horizontal="center" vertical="center" wrapText="1"/>
      <protection/>
    </xf>
    <xf numFmtId="0" fontId="4" fillId="0" borderId="23" xfId="812" applyFont="1" applyBorder="1" applyAlignment="1">
      <alignment vertical="top" wrapText="1"/>
      <protection/>
    </xf>
    <xf numFmtId="0" fontId="4" fillId="0" borderId="23" xfId="812" applyFont="1" applyBorder="1" applyAlignment="1">
      <alignment horizontal="center" vertical="center" wrapText="1"/>
      <protection/>
    </xf>
    <xf numFmtId="2" fontId="4" fillId="0" borderId="23" xfId="812" applyNumberFormat="1" applyFont="1" applyFill="1" applyBorder="1" applyAlignment="1">
      <alignment horizontal="center" vertical="center" wrapText="1"/>
      <protection/>
    </xf>
    <xf numFmtId="0" fontId="4" fillId="0" borderId="23" xfId="812" applyFont="1" applyFill="1" applyBorder="1" applyAlignment="1">
      <alignment horizontal="center" vertical="center" wrapText="1"/>
      <protection/>
    </xf>
    <xf numFmtId="0" fontId="33" fillId="56" borderId="23" xfId="0" applyFont="1" applyFill="1" applyBorder="1" applyAlignment="1">
      <alignment vertical="top" wrapText="1"/>
    </xf>
    <xf numFmtId="0" fontId="33" fillId="56" borderId="23" xfId="0" applyNumberFormat="1" applyFont="1" applyFill="1" applyBorder="1" applyAlignment="1">
      <alignment horizontal="center" vertical="center" wrapText="1"/>
    </xf>
    <xf numFmtId="0" fontId="33" fillId="0" borderId="23" xfId="812" applyFont="1" applyFill="1" applyBorder="1" applyAlignment="1">
      <alignment horizontal="left" vertical="top" wrapText="1"/>
      <protection/>
    </xf>
    <xf numFmtId="0" fontId="37" fillId="0" borderId="23" xfId="812" applyFont="1" applyBorder="1" applyAlignment="1">
      <alignment horizontal="center" vertical="center" wrapText="1"/>
      <protection/>
    </xf>
    <xf numFmtId="0" fontId="4" fillId="0" borderId="23" xfId="812" applyFont="1" applyFill="1" applyBorder="1" applyAlignment="1">
      <alignment horizontal="left" vertical="top" wrapText="1"/>
      <protection/>
    </xf>
    <xf numFmtId="0" fontId="4" fillId="0" borderId="23" xfId="812" applyFont="1" applyBorder="1" applyAlignment="1">
      <alignment horizontal="left" vertical="top" wrapText="1"/>
      <protection/>
    </xf>
    <xf numFmtId="0" fontId="33" fillId="0" borderId="23" xfId="812" applyFont="1" applyFill="1" applyBorder="1" applyAlignment="1">
      <alignment horizontal="center" vertical="center" wrapText="1"/>
      <protection/>
    </xf>
    <xf numFmtId="0" fontId="33" fillId="0" borderId="23" xfId="812" applyFont="1" applyBorder="1" applyAlignment="1">
      <alignment horizontal="left" vertical="top" wrapText="1"/>
      <protection/>
    </xf>
    <xf numFmtId="2" fontId="33" fillId="0" borderId="23" xfId="812" applyNumberFormat="1" applyFont="1" applyBorder="1" applyAlignment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196" fontId="33" fillId="0" borderId="23" xfId="0" applyNumberFormat="1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2" fontId="33" fillId="0" borderId="23" xfId="855" applyNumberFormat="1" applyFont="1" applyFill="1" applyBorder="1" applyAlignment="1">
      <alignment horizontal="center" vertical="center" wrapText="1"/>
      <protection/>
    </xf>
    <xf numFmtId="196" fontId="42" fillId="0" borderId="23" xfId="855" applyNumberFormat="1" applyFont="1" applyFill="1" applyBorder="1" applyAlignment="1">
      <alignment horizontal="center" vertical="center"/>
      <protection/>
    </xf>
    <xf numFmtId="196" fontId="33" fillId="0" borderId="23" xfId="855" applyNumberFormat="1" applyFont="1" applyFill="1" applyBorder="1" applyAlignment="1">
      <alignment horizontal="center" vertical="center" wrapText="1"/>
      <protection/>
    </xf>
    <xf numFmtId="0" fontId="33" fillId="0" borderId="23" xfId="855" applyNumberFormat="1" applyFont="1" applyFill="1" applyBorder="1" applyAlignment="1">
      <alignment horizontal="center" vertical="center" wrapText="1"/>
      <protection/>
    </xf>
    <xf numFmtId="196" fontId="37" fillId="0" borderId="23" xfId="855" applyNumberFormat="1" applyFont="1" applyFill="1" applyBorder="1" applyAlignment="1">
      <alignment horizontal="center" vertical="center"/>
      <protection/>
    </xf>
    <xf numFmtId="0" fontId="4" fillId="0" borderId="23" xfId="855" applyNumberFormat="1" applyFont="1" applyFill="1" applyBorder="1" applyAlignment="1">
      <alignment horizontal="center" vertical="center" wrapText="1"/>
      <protection/>
    </xf>
    <xf numFmtId="2" fontId="4" fillId="0" borderId="23" xfId="855" applyNumberFormat="1" applyFont="1" applyFill="1" applyBorder="1" applyAlignment="1">
      <alignment horizontal="center" vertical="center" wrapText="1"/>
      <protection/>
    </xf>
    <xf numFmtId="196" fontId="4" fillId="0" borderId="23" xfId="855" applyNumberFormat="1" applyFont="1" applyFill="1" applyBorder="1" applyAlignment="1">
      <alignment horizontal="center" vertical="center" wrapText="1"/>
      <protection/>
    </xf>
    <xf numFmtId="0" fontId="71" fillId="0" borderId="23" xfId="822" applyFont="1" applyFill="1" applyBorder="1" applyAlignment="1">
      <alignment vertical="top" wrapText="1"/>
      <protection/>
    </xf>
    <xf numFmtId="2" fontId="71" fillId="0" borderId="23" xfId="822" applyNumberFormat="1" applyFont="1" applyFill="1" applyBorder="1" applyAlignment="1">
      <alignment horizontal="center" vertical="center"/>
      <protection/>
    </xf>
    <xf numFmtId="196" fontId="4" fillId="56" borderId="23" xfId="855" applyNumberFormat="1" applyFont="1" applyFill="1" applyBorder="1" applyAlignment="1">
      <alignment horizontal="center" vertical="center" wrapText="1"/>
      <protection/>
    </xf>
    <xf numFmtId="196" fontId="4" fillId="0" borderId="23" xfId="0" applyNumberFormat="1" applyFont="1" applyFill="1" applyBorder="1" applyAlignment="1">
      <alignment horizontal="center" vertical="center" wrapText="1"/>
    </xf>
    <xf numFmtId="2" fontId="39" fillId="0" borderId="23" xfId="855" applyNumberFormat="1" applyFont="1" applyFill="1" applyBorder="1" applyAlignment="1">
      <alignment horizontal="center" vertical="center" wrapText="1"/>
      <protection/>
    </xf>
    <xf numFmtId="0" fontId="4" fillId="56" borderId="23" xfId="855" applyNumberFormat="1" applyFont="1" applyFill="1" applyBorder="1" applyAlignment="1">
      <alignment horizontal="center" vertical="center" wrapText="1"/>
      <protection/>
    </xf>
    <xf numFmtId="0" fontId="4" fillId="0" borderId="23" xfId="855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left"/>
    </xf>
    <xf numFmtId="0" fontId="4" fillId="0" borderId="23" xfId="832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33" fillId="0" borderId="23" xfId="826" applyFont="1" applyBorder="1" applyAlignment="1">
      <alignment horizontal="center" vertical="center"/>
      <protection/>
    </xf>
    <xf numFmtId="2" fontId="33" fillId="0" borderId="23" xfId="826" applyNumberFormat="1" applyFont="1" applyBorder="1" applyAlignment="1">
      <alignment horizontal="center" vertical="center"/>
      <protection/>
    </xf>
    <xf numFmtId="0" fontId="4" fillId="0" borderId="23" xfId="826" applyFont="1" applyBorder="1" applyAlignment="1">
      <alignment horizontal="center" vertical="center"/>
      <protection/>
    </xf>
    <xf numFmtId="2" fontId="4" fillId="0" borderId="23" xfId="825" applyNumberFormat="1" applyFont="1" applyBorder="1" applyAlignment="1">
      <alignment horizontal="center" vertical="center"/>
      <protection/>
    </xf>
    <xf numFmtId="0" fontId="33" fillId="0" borderId="23" xfId="827" applyFont="1" applyBorder="1" applyAlignment="1">
      <alignment horizontal="center" vertical="center" wrapText="1"/>
      <protection/>
    </xf>
    <xf numFmtId="0" fontId="33" fillId="0" borderId="23" xfId="827" applyFont="1" applyBorder="1" applyAlignment="1">
      <alignment horizontal="center" vertical="center"/>
      <protection/>
    </xf>
    <xf numFmtId="2" fontId="33" fillId="0" borderId="23" xfId="827" applyNumberFormat="1" applyFont="1" applyBorder="1" applyAlignment="1">
      <alignment horizontal="center" vertical="center"/>
      <protection/>
    </xf>
    <xf numFmtId="0" fontId="4" fillId="0" borderId="23" xfId="827" applyFont="1" applyBorder="1" applyAlignment="1">
      <alignment horizontal="center" vertical="center"/>
      <protection/>
    </xf>
    <xf numFmtId="2" fontId="4" fillId="0" borderId="23" xfId="827" applyNumberFormat="1" applyFont="1" applyBorder="1" applyAlignment="1">
      <alignment horizontal="center" vertical="center"/>
      <protection/>
    </xf>
    <xf numFmtId="0" fontId="4" fillId="0" borderId="23" xfId="827" applyFont="1" applyBorder="1" applyAlignment="1">
      <alignment horizontal="center" vertical="center" wrapText="1"/>
      <protection/>
    </xf>
    <xf numFmtId="2" fontId="33" fillId="56" borderId="23" xfId="827" applyNumberFormat="1" applyFont="1" applyFill="1" applyBorder="1" applyAlignment="1">
      <alignment horizontal="center" vertical="center"/>
      <protection/>
    </xf>
    <xf numFmtId="0" fontId="33" fillId="0" borderId="23" xfId="826" applyFont="1" applyBorder="1" applyAlignment="1">
      <alignment horizontal="left" vertical="top" wrapText="1"/>
      <protection/>
    </xf>
    <xf numFmtId="0" fontId="4" fillId="0" borderId="23" xfId="826" applyFont="1" applyBorder="1" applyAlignment="1">
      <alignment horizontal="left"/>
      <protection/>
    </xf>
    <xf numFmtId="0" fontId="33" fillId="0" borderId="23" xfId="827" applyFont="1" applyBorder="1" applyAlignment="1">
      <alignment horizontal="left" vertical="top" wrapText="1"/>
      <protection/>
    </xf>
    <xf numFmtId="0" fontId="4" fillId="0" borderId="23" xfId="827" applyFont="1" applyBorder="1" applyAlignment="1">
      <alignment horizontal="left"/>
      <protection/>
    </xf>
    <xf numFmtId="0" fontId="33" fillId="0" borderId="23" xfId="827" applyFont="1" applyBorder="1" applyAlignment="1">
      <alignment horizontal="left"/>
      <protection/>
    </xf>
    <xf numFmtId="0" fontId="4" fillId="58" borderId="24" xfId="827" applyFont="1" applyFill="1" applyBorder="1" applyAlignment="1">
      <alignment horizontal="center" vertical="center" wrapText="1"/>
      <protection/>
    </xf>
    <xf numFmtId="0" fontId="4" fillId="58" borderId="24" xfId="827" applyFont="1" applyFill="1" applyBorder="1" applyAlignment="1">
      <alignment horizontal="center" vertical="center"/>
      <protection/>
    </xf>
    <xf numFmtId="2" fontId="4" fillId="58" borderId="24" xfId="827" applyNumberFormat="1" applyFont="1" applyFill="1" applyBorder="1" applyAlignment="1">
      <alignment horizontal="center" vertical="center"/>
      <protection/>
    </xf>
    <xf numFmtId="2" fontId="4" fillId="58" borderId="24" xfId="826" applyNumberFormat="1" applyFont="1" applyFill="1" applyBorder="1" applyAlignment="1">
      <alignment horizontal="center" vertical="center"/>
      <protection/>
    </xf>
    <xf numFmtId="0" fontId="4" fillId="58" borderId="22" xfId="825" applyFont="1" applyFill="1" applyBorder="1" applyAlignment="1">
      <alignment horizontal="center"/>
      <protection/>
    </xf>
    <xf numFmtId="2" fontId="4" fillId="58" borderId="29" xfId="826" applyNumberFormat="1" applyFont="1" applyFill="1" applyBorder="1" applyAlignment="1">
      <alignment horizontal="center" vertical="center"/>
      <protection/>
    </xf>
    <xf numFmtId="0" fontId="33" fillId="58" borderId="24" xfId="827" applyFont="1" applyFill="1" applyBorder="1" applyAlignment="1">
      <alignment horizontal="center" vertical="center"/>
      <protection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0" fontId="33" fillId="0" borderId="26" xfId="826" applyFont="1" applyBorder="1" applyAlignment="1">
      <alignment horizontal="left" vertical="top" wrapText="1"/>
      <protection/>
    </xf>
    <xf numFmtId="0" fontId="33" fillId="0" borderId="26" xfId="826" applyFont="1" applyBorder="1" applyAlignment="1">
      <alignment horizontal="center" vertical="center"/>
      <protection/>
    </xf>
    <xf numFmtId="2" fontId="33" fillId="0" borderId="26" xfId="826" applyNumberFormat="1" applyFont="1" applyBorder="1" applyAlignment="1">
      <alignment horizontal="center" vertical="center"/>
      <protection/>
    </xf>
    <xf numFmtId="0" fontId="33" fillId="58" borderId="24" xfId="828" applyFont="1" applyFill="1" applyBorder="1" applyAlignment="1">
      <alignment horizontal="center" vertical="top" wrapText="1"/>
      <protection/>
    </xf>
    <xf numFmtId="0" fontId="33" fillId="58" borderId="24" xfId="0" applyFont="1" applyFill="1" applyBorder="1" applyAlignment="1">
      <alignment horizontal="center"/>
    </xf>
    <xf numFmtId="2" fontId="33" fillId="58" borderId="24" xfId="0" applyNumberFormat="1" applyFont="1" applyFill="1" applyBorder="1" applyAlignment="1">
      <alignment horizontal="center"/>
    </xf>
    <xf numFmtId="0" fontId="4" fillId="58" borderId="22" xfId="833" applyFont="1" applyFill="1" applyBorder="1" applyAlignment="1">
      <alignment horizontal="center"/>
      <protection/>
    </xf>
    <xf numFmtId="2" fontId="33" fillId="58" borderId="29" xfId="0" applyNumberFormat="1" applyFont="1" applyFill="1" applyBorder="1" applyAlignment="1">
      <alignment horizontal="center"/>
    </xf>
    <xf numFmtId="0" fontId="33" fillId="0" borderId="23" xfId="825" applyFont="1" applyBorder="1" applyAlignment="1">
      <alignment horizontal="center" vertical="center"/>
      <protection/>
    </xf>
    <xf numFmtId="2" fontId="33" fillId="0" borderId="23" xfId="825" applyNumberFormat="1" applyFont="1" applyBorder="1" applyAlignment="1">
      <alignment horizontal="center" vertical="center"/>
      <protection/>
    </xf>
    <xf numFmtId="0" fontId="4" fillId="0" borderId="23" xfId="825" applyFont="1" applyBorder="1" applyAlignment="1">
      <alignment horizontal="center" vertical="center"/>
      <protection/>
    </xf>
    <xf numFmtId="0" fontId="33" fillId="0" borderId="23" xfId="825" applyFont="1" applyBorder="1" applyAlignment="1">
      <alignment horizontal="center" vertical="center" wrapText="1"/>
      <protection/>
    </xf>
    <xf numFmtId="0" fontId="4" fillId="0" borderId="23" xfId="825" applyFont="1" applyBorder="1" applyAlignment="1">
      <alignment horizontal="center" vertical="center" wrapText="1"/>
      <protection/>
    </xf>
    <xf numFmtId="0" fontId="4" fillId="0" borderId="27" xfId="825" applyFont="1" applyBorder="1" applyAlignment="1">
      <alignment horizontal="center" vertical="center" wrapText="1"/>
      <protection/>
    </xf>
    <xf numFmtId="0" fontId="4" fillId="0" borderId="27" xfId="825" applyFont="1" applyBorder="1" applyAlignment="1">
      <alignment horizontal="center" vertical="center"/>
      <protection/>
    </xf>
    <xf numFmtId="2" fontId="4" fillId="0" borderId="27" xfId="825" applyNumberFormat="1" applyFont="1" applyBorder="1" applyAlignment="1">
      <alignment horizontal="center" vertical="center"/>
      <protection/>
    </xf>
    <xf numFmtId="0" fontId="33" fillId="0" borderId="23" xfId="855" applyFont="1" applyFill="1" applyBorder="1" applyAlignment="1">
      <alignment horizontal="center" vertical="center"/>
      <protection/>
    </xf>
    <xf numFmtId="2" fontId="33" fillId="0" borderId="23" xfId="855" applyNumberFormat="1" applyFont="1" applyFill="1" applyBorder="1" applyAlignment="1">
      <alignment horizontal="center" vertical="center"/>
      <protection/>
    </xf>
    <xf numFmtId="0" fontId="4" fillId="0" borderId="23" xfId="855" applyFont="1" applyFill="1" applyBorder="1" applyAlignment="1">
      <alignment horizontal="center" vertical="center"/>
      <protection/>
    </xf>
    <xf numFmtId="2" fontId="4" fillId="0" borderId="23" xfId="855" applyNumberFormat="1" applyFont="1" applyFill="1" applyBorder="1" applyAlignment="1">
      <alignment horizontal="center" vertical="center"/>
      <protection/>
    </xf>
    <xf numFmtId="1" fontId="4" fillId="0" borderId="23" xfId="855" applyNumberFormat="1" applyFont="1" applyFill="1" applyBorder="1" applyAlignment="1">
      <alignment horizontal="center" vertical="center"/>
      <protection/>
    </xf>
    <xf numFmtId="0" fontId="33" fillId="0" borderId="23" xfId="855" applyFont="1" applyFill="1" applyBorder="1" applyAlignment="1">
      <alignment horizontal="left" vertical="top" wrapText="1"/>
      <protection/>
    </xf>
    <xf numFmtId="0" fontId="4" fillId="0" borderId="23" xfId="855" applyFont="1" applyFill="1" applyBorder="1" applyAlignment="1">
      <alignment horizontal="left"/>
      <protection/>
    </xf>
    <xf numFmtId="0" fontId="4" fillId="0" borderId="23" xfId="855" applyFont="1" applyFill="1" applyBorder="1" applyAlignment="1">
      <alignment horizontal="left" wrapText="1"/>
      <protection/>
    </xf>
    <xf numFmtId="0" fontId="4" fillId="0" borderId="23" xfId="855" applyFont="1" applyFill="1" applyBorder="1" applyAlignment="1">
      <alignment horizontal="left" vertical="top" wrapText="1"/>
      <protection/>
    </xf>
    <xf numFmtId="0" fontId="33" fillId="0" borderId="23" xfId="825" applyFont="1" applyBorder="1" applyAlignment="1">
      <alignment horizontal="left" vertical="top" wrapText="1"/>
      <protection/>
    </xf>
    <xf numFmtId="0" fontId="4" fillId="0" borderId="23" xfId="825" applyFont="1" applyBorder="1" applyAlignment="1">
      <alignment horizontal="left"/>
      <protection/>
    </xf>
    <xf numFmtId="0" fontId="33" fillId="0" borderId="23" xfId="825" applyFont="1" applyBorder="1" applyAlignment="1">
      <alignment horizontal="left"/>
      <protection/>
    </xf>
    <xf numFmtId="0" fontId="4" fillId="0" borderId="27" xfId="825" applyFont="1" applyBorder="1" applyAlignment="1">
      <alignment horizontal="left"/>
      <protection/>
    </xf>
    <xf numFmtId="0" fontId="33" fillId="0" borderId="26" xfId="855" applyFont="1" applyFill="1" applyBorder="1" applyAlignment="1">
      <alignment horizontal="left"/>
      <protection/>
    </xf>
    <xf numFmtId="2" fontId="4" fillId="56" borderId="23" xfId="855" applyNumberFormat="1" applyFont="1" applyFill="1" applyBorder="1" applyAlignment="1">
      <alignment horizontal="center" vertical="center" wrapText="1"/>
      <protection/>
    </xf>
    <xf numFmtId="0" fontId="4" fillId="0" borderId="27" xfId="811" applyFont="1" applyBorder="1" applyAlignment="1">
      <alignment horizontal="center" vertical="top" wrapText="1"/>
      <protection/>
    </xf>
    <xf numFmtId="2" fontId="4" fillId="0" borderId="23" xfId="811" applyNumberFormat="1" applyFont="1" applyFill="1" applyBorder="1" applyAlignment="1">
      <alignment horizontal="center" wrapText="1"/>
      <protection/>
    </xf>
    <xf numFmtId="0" fontId="4" fillId="0" borderId="25" xfId="811" applyFont="1" applyBorder="1" applyAlignment="1">
      <alignment horizontal="center" vertical="top" wrapText="1"/>
      <protection/>
    </xf>
    <xf numFmtId="0" fontId="4" fillId="0" borderId="23" xfId="811" applyFont="1" applyBorder="1" applyAlignment="1">
      <alignment horizontal="center" vertical="top" wrapText="1"/>
      <protection/>
    </xf>
    <xf numFmtId="2" fontId="4" fillId="0" borderId="23" xfId="811" applyNumberFormat="1" applyFont="1" applyFill="1" applyBorder="1" applyAlignment="1">
      <alignment horizontal="center" vertical="top" wrapText="1"/>
      <protection/>
    </xf>
    <xf numFmtId="0" fontId="4" fillId="0" borderId="23" xfId="811" applyFont="1" applyBorder="1" applyAlignment="1">
      <alignment horizontal="left" vertical="top" wrapText="1"/>
      <protection/>
    </xf>
    <xf numFmtId="2" fontId="4" fillId="0" borderId="23" xfId="811" applyNumberFormat="1" applyFont="1" applyBorder="1" applyAlignment="1">
      <alignment horizontal="center" vertical="top" wrapText="1"/>
      <protection/>
    </xf>
    <xf numFmtId="2" fontId="33" fillId="0" borderId="23" xfId="811" applyNumberFormat="1" applyFont="1" applyFill="1" applyBorder="1" applyAlignment="1">
      <alignment horizontal="center" vertical="top" wrapText="1"/>
      <protection/>
    </xf>
    <xf numFmtId="0" fontId="4" fillId="0" borderId="23" xfId="811" applyNumberFormat="1" applyFont="1" applyFill="1" applyBorder="1" applyAlignment="1">
      <alignment horizontal="center" vertical="top" wrapText="1"/>
      <protection/>
    </xf>
    <xf numFmtId="0" fontId="4" fillId="56" borderId="23" xfId="811" applyFont="1" applyFill="1" applyBorder="1" applyAlignment="1">
      <alignment horizontal="center" vertical="center"/>
      <protection/>
    </xf>
    <xf numFmtId="0" fontId="4" fillId="0" borderId="29" xfId="811" applyFont="1" applyBorder="1" applyAlignment="1">
      <alignment vertical="top" wrapText="1"/>
      <protection/>
    </xf>
    <xf numFmtId="0" fontId="4" fillId="0" borderId="32" xfId="811" applyFont="1" applyBorder="1" applyAlignment="1">
      <alignment horizontal="center" vertical="top" wrapText="1"/>
      <protection/>
    </xf>
    <xf numFmtId="2" fontId="4" fillId="0" borderId="26" xfId="811" applyNumberFormat="1" applyFont="1" applyFill="1" applyBorder="1" applyAlignment="1">
      <alignment horizontal="center" vertical="top" wrapText="1"/>
      <protection/>
    </xf>
    <xf numFmtId="0" fontId="4" fillId="0" borderId="26" xfId="811" applyNumberFormat="1" applyFont="1" applyFill="1" applyBorder="1" applyAlignment="1">
      <alignment horizontal="center" vertical="top" wrapText="1"/>
      <protection/>
    </xf>
    <xf numFmtId="0" fontId="4" fillId="0" borderId="29" xfId="811" applyFont="1" applyBorder="1" applyAlignment="1">
      <alignment horizontal="left" vertical="top" wrapText="1"/>
      <protection/>
    </xf>
    <xf numFmtId="0" fontId="4" fillId="0" borderId="33" xfId="811" applyFont="1" applyBorder="1" applyAlignment="1">
      <alignment horizontal="left" vertical="top" wrapText="1"/>
      <protection/>
    </xf>
    <xf numFmtId="0" fontId="4" fillId="0" borderId="34" xfId="811" applyFont="1" applyBorder="1" applyAlignment="1">
      <alignment horizontal="center" vertical="top" wrapText="1"/>
      <protection/>
    </xf>
    <xf numFmtId="2" fontId="4" fillId="56" borderId="26" xfId="811" applyNumberFormat="1" applyFont="1" applyFill="1" applyBorder="1" applyAlignment="1">
      <alignment horizontal="center" vertical="top" wrapText="1"/>
      <protection/>
    </xf>
    <xf numFmtId="2" fontId="4" fillId="56" borderId="23" xfId="811" applyNumberFormat="1" applyFont="1" applyFill="1" applyBorder="1" applyAlignment="1">
      <alignment horizontal="center" vertical="top" wrapText="1"/>
      <protection/>
    </xf>
    <xf numFmtId="0" fontId="33" fillId="0" borderId="33" xfId="811" applyFont="1" applyBorder="1" applyAlignment="1">
      <alignment horizontal="left" vertical="top" wrapText="1"/>
      <protection/>
    </xf>
    <xf numFmtId="0" fontId="33" fillId="0" borderId="27" xfId="811" applyFont="1" applyBorder="1" applyAlignment="1">
      <alignment horizontal="center" vertical="top" wrapText="1"/>
      <protection/>
    </xf>
    <xf numFmtId="197" fontId="4" fillId="56" borderId="23" xfId="811" applyNumberFormat="1" applyFont="1" applyFill="1" applyBorder="1" applyAlignment="1">
      <alignment horizontal="center" vertical="top" wrapText="1"/>
      <protection/>
    </xf>
    <xf numFmtId="0" fontId="33" fillId="0" borderId="23" xfId="811" applyFont="1" applyBorder="1" applyAlignment="1">
      <alignment horizontal="center" vertical="top" wrapText="1"/>
      <protection/>
    </xf>
    <xf numFmtId="197" fontId="4" fillId="0" borderId="23" xfId="811" applyNumberFormat="1" applyFont="1" applyFill="1" applyBorder="1" applyAlignment="1">
      <alignment horizontal="center" vertical="top" wrapText="1"/>
      <protection/>
    </xf>
    <xf numFmtId="14" fontId="4" fillId="0" borderId="27" xfId="811" applyNumberFormat="1" applyFont="1" applyBorder="1" applyAlignment="1">
      <alignment horizontal="center" vertical="top" wrapText="1"/>
      <protection/>
    </xf>
    <xf numFmtId="0" fontId="4" fillId="56" borderId="23" xfId="811" applyNumberFormat="1" applyFont="1" applyFill="1" applyBorder="1" applyAlignment="1">
      <alignment horizontal="center" vertical="top" wrapText="1"/>
      <protection/>
    </xf>
    <xf numFmtId="2" fontId="4" fillId="0" borderId="23" xfId="813" applyNumberFormat="1" applyFont="1" applyFill="1" applyBorder="1" applyAlignment="1">
      <alignment horizontal="center" vertical="top" wrapText="1"/>
      <protection/>
    </xf>
    <xf numFmtId="2" fontId="4" fillId="0" borderId="23" xfId="813" applyNumberFormat="1" applyFont="1" applyBorder="1" applyAlignment="1">
      <alignment horizontal="center" vertical="top" wrapText="1"/>
      <protection/>
    </xf>
    <xf numFmtId="0" fontId="4" fillId="0" borderId="23" xfId="813" applyNumberFormat="1" applyFont="1" applyFill="1" applyBorder="1" applyAlignment="1">
      <alignment horizontal="center" vertical="top" wrapText="1"/>
      <protection/>
    </xf>
    <xf numFmtId="0" fontId="4" fillId="56" borderId="23" xfId="813" applyFont="1" applyFill="1" applyBorder="1" applyAlignment="1">
      <alignment horizontal="center" vertical="center"/>
      <protection/>
    </xf>
    <xf numFmtId="2" fontId="4" fillId="0" borderId="26" xfId="813" applyNumberFormat="1" applyFont="1" applyFill="1" applyBorder="1" applyAlignment="1">
      <alignment horizontal="center" vertical="top" wrapText="1"/>
      <protection/>
    </xf>
    <xf numFmtId="0" fontId="4" fillId="0" borderId="29" xfId="813" applyFont="1" applyBorder="1" applyAlignment="1">
      <alignment horizontal="left" vertical="top" wrapText="1"/>
      <protection/>
    </xf>
    <xf numFmtId="0" fontId="4" fillId="56" borderId="23" xfId="372" applyFont="1" applyFill="1" applyBorder="1" applyAlignment="1">
      <alignment horizontal="center" vertical="center"/>
      <protection/>
    </xf>
    <xf numFmtId="0" fontId="33" fillId="0" borderId="23" xfId="825" applyFont="1" applyBorder="1" applyAlignment="1">
      <alignment horizontal="left" wrapText="1"/>
      <protection/>
    </xf>
    <xf numFmtId="2" fontId="4" fillId="56" borderId="23" xfId="829" applyNumberFormat="1" applyFont="1" applyFill="1" applyBorder="1" applyAlignment="1">
      <alignment horizontal="center" vertical="center" wrapText="1"/>
      <protection/>
    </xf>
    <xf numFmtId="0" fontId="4" fillId="56" borderId="29" xfId="812" applyFont="1" applyFill="1" applyBorder="1" applyAlignment="1">
      <alignment vertical="top" wrapText="1"/>
      <protection/>
    </xf>
    <xf numFmtId="0" fontId="4" fillId="56" borderId="29" xfId="812" applyFont="1" applyFill="1" applyBorder="1" applyAlignment="1">
      <alignment horizontal="left" vertical="top" wrapText="1"/>
      <protection/>
    </xf>
    <xf numFmtId="0" fontId="3" fillId="0" borderId="0" xfId="824" applyFont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9" fillId="0" borderId="24" xfId="0" applyFont="1" applyBorder="1" applyAlignment="1" quotePrefix="1">
      <alignment horizontal="center" vertical="top" wrapText="1"/>
    </xf>
    <xf numFmtId="49" fontId="4" fillId="56" borderId="27" xfId="0" applyNumberFormat="1" applyFont="1" applyFill="1" applyBorder="1" applyAlignment="1">
      <alignment horizontal="center" vertical="top"/>
    </xf>
    <xf numFmtId="49" fontId="4" fillId="56" borderId="26" xfId="0" applyNumberFormat="1" applyFont="1" applyFill="1" applyBorder="1" applyAlignment="1">
      <alignment horizontal="center" vertical="top"/>
    </xf>
    <xf numFmtId="49" fontId="4" fillId="56" borderId="25" xfId="0" applyNumberFormat="1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56" borderId="27" xfId="809" applyNumberFormat="1" applyFont="1" applyFill="1" applyBorder="1" applyAlignment="1">
      <alignment horizontal="center" vertical="top"/>
      <protection/>
    </xf>
    <xf numFmtId="49" fontId="4" fillId="56" borderId="25" xfId="809" applyNumberFormat="1" applyFont="1" applyFill="1" applyBorder="1" applyAlignment="1">
      <alignment horizontal="center" vertical="top"/>
      <protection/>
    </xf>
    <xf numFmtId="49" fontId="4" fillId="56" borderId="25" xfId="0" applyNumberFormat="1" applyFont="1" applyFill="1" applyBorder="1" applyAlignment="1">
      <alignment horizontal="center" vertical="center"/>
    </xf>
    <xf numFmtId="49" fontId="4" fillId="56" borderId="26" xfId="0" applyNumberFormat="1" applyFont="1" applyFill="1" applyBorder="1" applyAlignment="1">
      <alignment horizontal="center" vertical="center"/>
    </xf>
    <xf numFmtId="0" fontId="9" fillId="0" borderId="24" xfId="0" applyFont="1" applyBorder="1" applyAlignment="1" quotePrefix="1">
      <alignment horizontal="center" vertical="center" wrapText="1"/>
    </xf>
    <xf numFmtId="0" fontId="40" fillId="0" borderId="24" xfId="0" applyFont="1" applyBorder="1" applyAlignment="1" quotePrefix="1">
      <alignment horizontal="center" vertical="top" wrapText="1"/>
    </xf>
    <xf numFmtId="2" fontId="4" fillId="56" borderId="23" xfId="829" applyNumberFormat="1" applyFont="1" applyFill="1" applyBorder="1" applyAlignment="1">
      <alignment horizontal="center" vertical="center" wrapText="1"/>
      <protection/>
    </xf>
    <xf numFmtId="0" fontId="4" fillId="56" borderId="23" xfId="829" applyNumberFormat="1" applyFont="1" applyFill="1" applyBorder="1" applyAlignment="1">
      <alignment horizontal="right" vertical="center" wrapText="1"/>
      <protection/>
    </xf>
    <xf numFmtId="0" fontId="4" fillId="56" borderId="23" xfId="829" applyNumberFormat="1" applyFont="1" applyFill="1" applyBorder="1" applyAlignment="1">
      <alignment horizontal="center" vertical="center" wrapText="1"/>
      <protection/>
    </xf>
    <xf numFmtId="0" fontId="4" fillId="56" borderId="23" xfId="829" applyFont="1" applyFill="1" applyBorder="1" applyAlignment="1">
      <alignment horizontal="center" vertical="center" wrapText="1"/>
      <protection/>
    </xf>
    <xf numFmtId="0" fontId="4" fillId="58" borderId="27" xfId="812" applyFont="1" applyFill="1" applyBorder="1" applyAlignment="1">
      <alignment horizontal="center" vertical="top" wrapText="1"/>
      <protection/>
    </xf>
    <xf numFmtId="0" fontId="33" fillId="58" borderId="23" xfId="812" applyFont="1" applyFill="1" applyBorder="1" applyAlignment="1">
      <alignment horizontal="left" vertical="top" wrapText="1"/>
      <protection/>
    </xf>
    <xf numFmtId="0" fontId="37" fillId="58" borderId="23" xfId="812" applyFont="1" applyFill="1" applyBorder="1" applyAlignment="1">
      <alignment horizontal="center" vertical="center" wrapText="1"/>
      <protection/>
    </xf>
    <xf numFmtId="1" fontId="33" fillId="58" borderId="23" xfId="812" applyNumberFormat="1" applyFont="1" applyFill="1" applyBorder="1" applyAlignment="1">
      <alignment horizontal="center" vertical="center" wrapText="1"/>
      <protection/>
    </xf>
    <xf numFmtId="2" fontId="33" fillId="58" borderId="23" xfId="812" applyNumberFormat="1" applyFont="1" applyFill="1" applyBorder="1" applyAlignment="1">
      <alignment horizontal="center" vertical="center" wrapText="1"/>
      <protection/>
    </xf>
    <xf numFmtId="0" fontId="4" fillId="58" borderId="25" xfId="812" applyFont="1" applyFill="1" applyBorder="1" applyAlignment="1">
      <alignment horizontal="center" vertical="top" wrapText="1"/>
      <protection/>
    </xf>
  </cellXfs>
  <cellStyles count="8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1 axali Fasebi" xfId="822"/>
    <cellStyle name="Normal_el.momaragebabenzo" xfId="823"/>
    <cellStyle name="Normal_saobieqto" xfId="824"/>
    <cellStyle name="Normal_sida kanalizaciadigomi" xfId="825"/>
    <cellStyle name="Normal_sida wyalsadeni 3" xfId="826"/>
    <cellStyle name="Normal_sida wyalsadeni_xarGaRricxva  remonti maisuraZis q.transp. sammarTvelos" xfId="827"/>
    <cellStyle name="Normal_sida wyalsadenidigomi 2" xfId="828"/>
    <cellStyle name="Normal_stadion-1" xfId="829"/>
    <cellStyle name="Normal_xarj. 2 2" xfId="830"/>
    <cellStyle name="Normal_Xl0000048" xfId="831"/>
    <cellStyle name="Normal_Xl0000048 2" xfId="832"/>
    <cellStyle name="Normal_Xl0000048 2 2 2" xfId="833"/>
    <cellStyle name="normálne 2" xfId="834"/>
    <cellStyle name="Note" xfId="835"/>
    <cellStyle name="Output" xfId="836"/>
    <cellStyle name="Percent" xfId="837"/>
    <cellStyle name="Percent 2" xfId="838"/>
    <cellStyle name="Percent 2 2" xfId="839"/>
    <cellStyle name="Percent 2 2 2" xfId="840"/>
    <cellStyle name="Percent 2 3" xfId="841"/>
    <cellStyle name="Percent 2 3 2" xfId="842"/>
    <cellStyle name="Percent 2 4" xfId="843"/>
    <cellStyle name="Percent 2 4 2" xfId="844"/>
    <cellStyle name="Percent 3" xfId="845"/>
    <cellStyle name="Percent 3 2" xfId="846"/>
    <cellStyle name="Percent 3 2 2" xfId="847"/>
    <cellStyle name="Percent 3 3" xfId="848"/>
    <cellStyle name="Percent 3 3 2" xfId="849"/>
    <cellStyle name="Percent 3 4" xfId="850"/>
    <cellStyle name="Percent 4" xfId="851"/>
    <cellStyle name="Percent 4 2" xfId="852"/>
    <cellStyle name="SAPBEXstdItem" xfId="853"/>
    <cellStyle name="Standard_35kA Anl. &amp; Gen.Schutz  ANL335B" xfId="854"/>
    <cellStyle name="Style 1" xfId="855"/>
    <cellStyle name="Title" xfId="856"/>
    <cellStyle name="Total" xfId="857"/>
    <cellStyle name="Warning Text" xfId="858"/>
    <cellStyle name="Акцент1" xfId="859"/>
    <cellStyle name="Акцент2" xfId="860"/>
    <cellStyle name="Акцент3" xfId="861"/>
    <cellStyle name="Акцент4" xfId="862"/>
    <cellStyle name="Акцент5" xfId="863"/>
    <cellStyle name="Акцент6" xfId="864"/>
    <cellStyle name="Ввод " xfId="865"/>
    <cellStyle name="Вывод" xfId="866"/>
    <cellStyle name="Вычисление" xfId="867"/>
    <cellStyle name="Заголовок 1" xfId="868"/>
    <cellStyle name="Заголовок 2" xfId="869"/>
    <cellStyle name="Заголовок 3" xfId="870"/>
    <cellStyle name="Заголовок 4" xfId="871"/>
    <cellStyle name="Итог" xfId="872"/>
    <cellStyle name="Контрольная ячейка" xfId="873"/>
    <cellStyle name="Название" xfId="874"/>
    <cellStyle name="Нейтральный" xfId="875"/>
    <cellStyle name="Обычный 4 2" xfId="876"/>
    <cellStyle name="Обычный_2338-2339" xfId="877"/>
    <cellStyle name="Обычный_SAN2008-I" xfId="878"/>
    <cellStyle name="Плохой" xfId="879"/>
    <cellStyle name="Пояснение" xfId="880"/>
    <cellStyle name="Примечание" xfId="881"/>
    <cellStyle name="Связанная ячейка" xfId="882"/>
    <cellStyle name="Текст предупреждения" xfId="883"/>
    <cellStyle name="Хороший" xfId="884"/>
    <cellStyle name="常规_Sheet1" xfId="885"/>
  </cellStyles>
  <dxfs count="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4562475" y="7505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4562475" y="7505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4562475" y="7505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4562475" y="7505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4562475" y="7505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4562475" y="75057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28</xdr:row>
      <xdr:rowOff>0</xdr:rowOff>
    </xdr:from>
    <xdr:ext cx="0" cy="200025"/>
    <xdr:sp fLocksText="0">
      <xdr:nvSpPr>
        <xdr:cNvPr id="11" name="Text Box 10"/>
        <xdr:cNvSpPr txBox="1">
          <a:spLocks noChangeArrowheads="1"/>
        </xdr:cNvSpPr>
      </xdr:nvSpPr>
      <xdr:spPr>
        <a:xfrm>
          <a:off x="2019300" y="7505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28</xdr:row>
      <xdr:rowOff>0</xdr:rowOff>
    </xdr:from>
    <xdr:ext cx="0" cy="200025"/>
    <xdr:sp fLocksText="0">
      <xdr:nvSpPr>
        <xdr:cNvPr id="12" name="Text Box 11"/>
        <xdr:cNvSpPr txBox="1">
          <a:spLocks noChangeArrowheads="1"/>
        </xdr:cNvSpPr>
      </xdr:nvSpPr>
      <xdr:spPr>
        <a:xfrm>
          <a:off x="2019300" y="75057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171450"/>
    <xdr:sp fLocksText="0">
      <xdr:nvSpPr>
        <xdr:cNvPr id="13" name="Text Box 65"/>
        <xdr:cNvSpPr txBox="1">
          <a:spLocks noChangeArrowheads="1"/>
        </xdr:cNvSpPr>
      </xdr:nvSpPr>
      <xdr:spPr>
        <a:xfrm>
          <a:off x="4562475" y="7505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171450"/>
    <xdr:sp fLocksText="0">
      <xdr:nvSpPr>
        <xdr:cNvPr id="14" name="Text Box 91"/>
        <xdr:cNvSpPr txBox="1">
          <a:spLocks noChangeArrowheads="1"/>
        </xdr:cNvSpPr>
      </xdr:nvSpPr>
      <xdr:spPr>
        <a:xfrm>
          <a:off x="4562475" y="7505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171450"/>
    <xdr:sp fLocksText="0">
      <xdr:nvSpPr>
        <xdr:cNvPr id="15" name="Text Box 65"/>
        <xdr:cNvSpPr txBox="1">
          <a:spLocks noChangeArrowheads="1"/>
        </xdr:cNvSpPr>
      </xdr:nvSpPr>
      <xdr:spPr>
        <a:xfrm>
          <a:off x="4562475" y="7505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171450"/>
    <xdr:sp fLocksText="0">
      <xdr:nvSpPr>
        <xdr:cNvPr id="16" name="Text Box 91"/>
        <xdr:cNvSpPr txBox="1">
          <a:spLocks noChangeArrowheads="1"/>
        </xdr:cNvSpPr>
      </xdr:nvSpPr>
      <xdr:spPr>
        <a:xfrm>
          <a:off x="4562475" y="7505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5725" cy="171450"/>
    <xdr:sp fLocksText="0">
      <xdr:nvSpPr>
        <xdr:cNvPr id="17" name="Text Box 46"/>
        <xdr:cNvSpPr txBox="1">
          <a:spLocks noChangeArrowheads="1"/>
        </xdr:cNvSpPr>
      </xdr:nvSpPr>
      <xdr:spPr>
        <a:xfrm>
          <a:off x="5276850" y="7505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5725" cy="171450"/>
    <xdr:sp fLocksText="0">
      <xdr:nvSpPr>
        <xdr:cNvPr id="18" name="Text Box 43"/>
        <xdr:cNvSpPr txBox="1">
          <a:spLocks noChangeArrowheads="1"/>
        </xdr:cNvSpPr>
      </xdr:nvSpPr>
      <xdr:spPr>
        <a:xfrm>
          <a:off x="5276850" y="7505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4562475" y="75057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4562475" y="75057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4562475" y="11115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4562475" y="11115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4562475" y="11115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4562475" y="11115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4562475" y="11115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4562475" y="111156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46</xdr:row>
      <xdr:rowOff>0</xdr:rowOff>
    </xdr:from>
    <xdr:ext cx="0" cy="200025"/>
    <xdr:sp fLocksText="0">
      <xdr:nvSpPr>
        <xdr:cNvPr id="49" name="Text Box 10"/>
        <xdr:cNvSpPr txBox="1">
          <a:spLocks noChangeArrowheads="1"/>
        </xdr:cNvSpPr>
      </xdr:nvSpPr>
      <xdr:spPr>
        <a:xfrm>
          <a:off x="2019300" y="11115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46</xdr:row>
      <xdr:rowOff>0</xdr:rowOff>
    </xdr:from>
    <xdr:ext cx="0" cy="200025"/>
    <xdr:sp fLocksText="0">
      <xdr:nvSpPr>
        <xdr:cNvPr id="50" name="Text Box 11"/>
        <xdr:cNvSpPr txBox="1">
          <a:spLocks noChangeArrowheads="1"/>
        </xdr:cNvSpPr>
      </xdr:nvSpPr>
      <xdr:spPr>
        <a:xfrm>
          <a:off x="2019300" y="11115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171450"/>
    <xdr:sp fLocksText="0">
      <xdr:nvSpPr>
        <xdr:cNvPr id="51" name="Text Box 65"/>
        <xdr:cNvSpPr txBox="1">
          <a:spLocks noChangeArrowheads="1"/>
        </xdr:cNvSpPr>
      </xdr:nvSpPr>
      <xdr:spPr>
        <a:xfrm>
          <a:off x="4562475" y="11115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171450"/>
    <xdr:sp fLocksText="0">
      <xdr:nvSpPr>
        <xdr:cNvPr id="52" name="Text Box 91"/>
        <xdr:cNvSpPr txBox="1">
          <a:spLocks noChangeArrowheads="1"/>
        </xdr:cNvSpPr>
      </xdr:nvSpPr>
      <xdr:spPr>
        <a:xfrm>
          <a:off x="4562475" y="11115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171450"/>
    <xdr:sp fLocksText="0">
      <xdr:nvSpPr>
        <xdr:cNvPr id="53" name="Text Box 65"/>
        <xdr:cNvSpPr txBox="1">
          <a:spLocks noChangeArrowheads="1"/>
        </xdr:cNvSpPr>
      </xdr:nvSpPr>
      <xdr:spPr>
        <a:xfrm>
          <a:off x="4562475" y="11115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171450"/>
    <xdr:sp fLocksText="0">
      <xdr:nvSpPr>
        <xdr:cNvPr id="54" name="Text Box 91"/>
        <xdr:cNvSpPr txBox="1">
          <a:spLocks noChangeArrowheads="1"/>
        </xdr:cNvSpPr>
      </xdr:nvSpPr>
      <xdr:spPr>
        <a:xfrm>
          <a:off x="4562475" y="11115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85725" cy="171450"/>
    <xdr:sp fLocksText="0">
      <xdr:nvSpPr>
        <xdr:cNvPr id="55" name="Text Box 46"/>
        <xdr:cNvSpPr txBox="1">
          <a:spLocks noChangeArrowheads="1"/>
        </xdr:cNvSpPr>
      </xdr:nvSpPr>
      <xdr:spPr>
        <a:xfrm>
          <a:off x="5276850" y="11115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85725" cy="171450"/>
    <xdr:sp fLocksText="0">
      <xdr:nvSpPr>
        <xdr:cNvPr id="56" name="Text Box 43"/>
        <xdr:cNvSpPr txBox="1">
          <a:spLocks noChangeArrowheads="1"/>
        </xdr:cNvSpPr>
      </xdr:nvSpPr>
      <xdr:spPr>
        <a:xfrm>
          <a:off x="5276850" y="11115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4562475" y="111156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4562475" y="111156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70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4562475" y="15554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4562475" y="15554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4562475" y="15554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4562475" y="15554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4562475" y="15554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4562475" y="15554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70</xdr:row>
      <xdr:rowOff>0</xdr:rowOff>
    </xdr:from>
    <xdr:ext cx="0" cy="209550"/>
    <xdr:sp fLocksText="0">
      <xdr:nvSpPr>
        <xdr:cNvPr id="11" name="Text Box 10"/>
        <xdr:cNvSpPr txBox="1">
          <a:spLocks noChangeArrowheads="1"/>
        </xdr:cNvSpPr>
      </xdr:nvSpPr>
      <xdr:spPr>
        <a:xfrm>
          <a:off x="2019300" y="155543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904875</xdr:colOff>
      <xdr:row>70</xdr:row>
      <xdr:rowOff>0</xdr:rowOff>
    </xdr:from>
    <xdr:ext cx="0" cy="209550"/>
    <xdr:sp fLocksText="0">
      <xdr:nvSpPr>
        <xdr:cNvPr id="12" name="Text Box 11"/>
        <xdr:cNvSpPr txBox="1">
          <a:spLocks noChangeArrowheads="1"/>
        </xdr:cNvSpPr>
      </xdr:nvSpPr>
      <xdr:spPr>
        <a:xfrm>
          <a:off x="2019300" y="155543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13" name="Text Box 65"/>
        <xdr:cNvSpPr txBox="1">
          <a:spLocks noChangeArrowheads="1"/>
        </xdr:cNvSpPr>
      </xdr:nvSpPr>
      <xdr:spPr>
        <a:xfrm>
          <a:off x="4562475" y="1555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14" name="Text Box 91"/>
        <xdr:cNvSpPr txBox="1">
          <a:spLocks noChangeArrowheads="1"/>
        </xdr:cNvSpPr>
      </xdr:nvSpPr>
      <xdr:spPr>
        <a:xfrm>
          <a:off x="4562475" y="1555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15" name="Text Box 65"/>
        <xdr:cNvSpPr txBox="1">
          <a:spLocks noChangeArrowheads="1"/>
        </xdr:cNvSpPr>
      </xdr:nvSpPr>
      <xdr:spPr>
        <a:xfrm>
          <a:off x="4562475" y="1555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16" name="Text Box 91"/>
        <xdr:cNvSpPr txBox="1">
          <a:spLocks noChangeArrowheads="1"/>
        </xdr:cNvSpPr>
      </xdr:nvSpPr>
      <xdr:spPr>
        <a:xfrm>
          <a:off x="4562475" y="1555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85725" cy="209550"/>
    <xdr:sp fLocksText="0">
      <xdr:nvSpPr>
        <xdr:cNvPr id="17" name="Text Box 46"/>
        <xdr:cNvSpPr txBox="1">
          <a:spLocks noChangeArrowheads="1"/>
        </xdr:cNvSpPr>
      </xdr:nvSpPr>
      <xdr:spPr>
        <a:xfrm>
          <a:off x="5276850" y="1555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85725" cy="209550"/>
    <xdr:sp fLocksText="0">
      <xdr:nvSpPr>
        <xdr:cNvPr id="18" name="Text Box 43"/>
        <xdr:cNvSpPr txBox="1">
          <a:spLocks noChangeArrowheads="1"/>
        </xdr:cNvSpPr>
      </xdr:nvSpPr>
      <xdr:spPr>
        <a:xfrm>
          <a:off x="5276850" y="1555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4562475" y="155543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4562475" y="15554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265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52111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265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521112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265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5211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265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5211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265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5211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265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5211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5211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265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52111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43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87058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43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87058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870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870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870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870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870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8705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7">
      <selection activeCell="D15" sqref="D15"/>
    </sheetView>
  </sheetViews>
  <sheetFormatPr defaultColWidth="9.00390625" defaultRowHeight="12.75"/>
  <cols>
    <col min="1" max="1" width="10.375" style="1" customWidth="1"/>
    <col min="2" max="2" width="28.625" style="1" customWidth="1"/>
    <col min="3" max="3" width="57.75390625" style="1" customWidth="1"/>
    <col min="4" max="4" width="25.75390625" style="1" customWidth="1"/>
    <col min="5" max="16384" width="9.125" style="1" customWidth="1"/>
  </cols>
  <sheetData>
    <row r="2" spans="2:3" ht="71.25" customHeight="1">
      <c r="B2" s="84"/>
      <c r="C2" s="85" t="s">
        <v>158</v>
      </c>
    </row>
    <row r="3" spans="1:4" ht="22.5">
      <c r="A3" s="66"/>
      <c r="B3" s="67"/>
      <c r="C3" s="68"/>
      <c r="D3" s="69"/>
    </row>
    <row r="4" spans="1:4" ht="15.75">
      <c r="A4" s="66"/>
      <c r="B4" s="67"/>
      <c r="C4" s="538" t="s">
        <v>159</v>
      </c>
      <c r="D4" s="539"/>
    </row>
    <row r="5" spans="1:4" ht="13.5">
      <c r="A5" s="66"/>
      <c r="B5" s="67"/>
      <c r="C5" s="67"/>
      <c r="D5" s="66"/>
    </row>
    <row r="6" spans="1:4" ht="16.5">
      <c r="A6" s="3"/>
      <c r="B6" s="3"/>
      <c r="C6" s="3"/>
      <c r="D6" s="3"/>
    </row>
    <row r="7" spans="1:4" ht="39" customHeight="1">
      <c r="A7" s="81" t="s">
        <v>1</v>
      </c>
      <c r="B7" s="82" t="s">
        <v>154</v>
      </c>
      <c r="C7" s="83" t="s">
        <v>152</v>
      </c>
      <c r="D7" s="82" t="s">
        <v>153</v>
      </c>
    </row>
    <row r="8" spans="1:4" ht="16.5">
      <c r="A8" s="4">
        <v>1</v>
      </c>
      <c r="B8" s="5">
        <v>2</v>
      </c>
      <c r="C8" s="6">
        <v>3</v>
      </c>
      <c r="D8" s="5">
        <v>4</v>
      </c>
    </row>
    <row r="9" spans="1:4" ht="51.75" customHeight="1">
      <c r="A9" s="72">
        <v>1</v>
      </c>
      <c r="B9" s="73" t="s">
        <v>22</v>
      </c>
      <c r="C9" s="74" t="s">
        <v>304</v>
      </c>
      <c r="D9" s="78">
        <f>'კაფე.ბოქსი'!M326</f>
        <v>0</v>
      </c>
    </row>
    <row r="10" spans="1:4" ht="51.75" customHeight="1">
      <c r="A10" s="73">
        <v>2</v>
      </c>
      <c r="B10" s="73" t="s">
        <v>23</v>
      </c>
      <c r="C10" s="75" t="s">
        <v>155</v>
      </c>
      <c r="D10" s="78">
        <f>'საწ.ავზ.სარკოფაგი'!M81</f>
        <v>0</v>
      </c>
    </row>
    <row r="11" spans="1:4" ht="34.5" customHeight="1">
      <c r="A11" s="76">
        <v>3</v>
      </c>
      <c r="B11" s="73" t="s">
        <v>41</v>
      </c>
      <c r="C11" s="75" t="s">
        <v>157</v>
      </c>
      <c r="D11" s="78">
        <f>ეზო!M58</f>
        <v>0</v>
      </c>
    </row>
    <row r="12" spans="1:4" ht="35.25" customHeight="1">
      <c r="A12" s="76">
        <v>4</v>
      </c>
      <c r="B12" s="73" t="s">
        <v>43</v>
      </c>
      <c r="C12" s="75" t="s">
        <v>46</v>
      </c>
      <c r="D12" s="78">
        <f>'წყალი.კანალიზ.'!M110</f>
        <v>0</v>
      </c>
    </row>
    <row r="13" spans="1:4" ht="36" customHeight="1">
      <c r="A13" s="76">
        <v>5</v>
      </c>
      <c r="B13" s="73" t="s">
        <v>44</v>
      </c>
      <c r="C13" s="77" t="s">
        <v>18</v>
      </c>
      <c r="D13" s="78">
        <f>'ელ.მონტაჟი'!L276</f>
        <v>0</v>
      </c>
    </row>
    <row r="14" spans="1:4" ht="25.5" customHeight="1">
      <c r="A14" s="76">
        <v>6</v>
      </c>
      <c r="B14" s="73" t="s">
        <v>45</v>
      </c>
      <c r="C14" s="75" t="s">
        <v>156</v>
      </c>
      <c r="D14" s="79">
        <f>გათბობა!L54</f>
        <v>0</v>
      </c>
    </row>
    <row r="15" spans="1:4" ht="24.75" customHeight="1">
      <c r="A15" s="70"/>
      <c r="B15" s="71"/>
      <c r="C15" s="86" t="s">
        <v>15</v>
      </c>
      <c r="D15" s="80">
        <f>SUM(D9:D14)</f>
        <v>0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8"/>
  <sheetViews>
    <sheetView zoomScalePageLayoutView="0" workbookViewId="0" topLeftCell="A10">
      <selection activeCell="G16" sqref="G16:M326"/>
    </sheetView>
  </sheetViews>
  <sheetFormatPr defaultColWidth="9.00390625" defaultRowHeight="12.75"/>
  <cols>
    <col min="1" max="1" width="4.375" style="1" customWidth="1"/>
    <col min="2" max="2" width="10.25390625" style="1" customWidth="1"/>
    <col min="3" max="3" width="45.25390625" style="1" customWidth="1"/>
    <col min="4" max="5" width="9.375" style="1" customWidth="1"/>
    <col min="6" max="6" width="10.75390625" style="1" customWidth="1"/>
    <col min="7" max="7" width="8.75390625" style="1" customWidth="1"/>
    <col min="8" max="8" width="9.875" style="1" customWidth="1"/>
    <col min="9" max="9" width="9.125" style="1" customWidth="1"/>
    <col min="10" max="10" width="10.75390625" style="1" customWidth="1"/>
    <col min="11" max="11" width="9.125" style="1" customWidth="1"/>
    <col min="12" max="12" width="11.375" style="1" customWidth="1"/>
    <col min="13" max="13" width="14.125" style="1" customWidth="1"/>
    <col min="14" max="16384" width="9.125" style="1" customWidth="1"/>
  </cols>
  <sheetData>
    <row r="2" spans="2:13" ht="18" customHeight="1">
      <c r="B2" s="87" t="s">
        <v>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16.5" customHeight="1">
      <c r="B3" s="87" t="s">
        <v>260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ht="13.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1" customHeight="1">
      <c r="B5" s="87"/>
      <c r="C5" s="87"/>
      <c r="D5" s="88" t="s">
        <v>321</v>
      </c>
      <c r="E5" s="88"/>
      <c r="F5" s="88"/>
      <c r="G5" s="88"/>
      <c r="H5" s="88"/>
      <c r="I5" s="87"/>
      <c r="J5" s="87"/>
      <c r="K5" s="87"/>
      <c r="L5" s="89"/>
      <c r="M5" s="87"/>
    </row>
    <row r="6" spans="2:13" ht="18.75" customHeight="1">
      <c r="B6" s="87"/>
      <c r="C6" s="87"/>
      <c r="D6" s="87" t="s">
        <v>320</v>
      </c>
      <c r="E6" s="87"/>
      <c r="F6" s="87"/>
      <c r="G6" s="87"/>
      <c r="H6" s="87"/>
      <c r="I6" s="87"/>
      <c r="J6" s="87"/>
      <c r="K6" s="87"/>
      <c r="L6" s="87"/>
      <c r="M6" s="87"/>
    </row>
    <row r="7" spans="2:13" ht="13.5">
      <c r="B7" s="87"/>
      <c r="C7" s="87"/>
      <c r="D7" s="87" t="s">
        <v>303</v>
      </c>
      <c r="E7" s="87"/>
      <c r="F7" s="87"/>
      <c r="G7" s="87"/>
      <c r="H7" s="87"/>
      <c r="I7" s="87"/>
      <c r="J7" s="87"/>
      <c r="K7" s="87"/>
      <c r="L7" s="87"/>
      <c r="M7" s="87"/>
    </row>
    <row r="8" spans="2:13" ht="13.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2:13" ht="19.5" customHeight="1">
      <c r="B9" s="87"/>
      <c r="C9" s="87"/>
      <c r="D9" s="87"/>
      <c r="E9" s="87"/>
      <c r="F9" s="87"/>
      <c r="G9" s="87"/>
      <c r="H9" s="87" t="s">
        <v>400</v>
      </c>
      <c r="I9" s="87"/>
      <c r="J9" s="87"/>
      <c r="K9" s="87"/>
      <c r="L9" s="90">
        <f>M326</f>
        <v>0</v>
      </c>
      <c r="M9" s="87" t="s">
        <v>2</v>
      </c>
    </row>
    <row r="10" spans="2:13" ht="19.5" customHeight="1">
      <c r="B10" s="87" t="s">
        <v>162</v>
      </c>
      <c r="C10" s="87"/>
      <c r="D10" s="87"/>
      <c r="E10" s="87"/>
      <c r="F10" s="87"/>
      <c r="G10" s="87"/>
      <c r="H10" s="87"/>
      <c r="I10" s="87" t="s">
        <v>401</v>
      </c>
      <c r="J10" s="87"/>
      <c r="K10" s="87"/>
      <c r="L10" s="90">
        <f>J316</f>
        <v>0</v>
      </c>
      <c r="M10" s="87" t="s">
        <v>2</v>
      </c>
    </row>
    <row r="11" spans="1:13" ht="13.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42.75" customHeight="1">
      <c r="A12" s="544" t="s">
        <v>1</v>
      </c>
      <c r="B12" s="544" t="s">
        <v>163</v>
      </c>
      <c r="C12" s="546" t="s">
        <v>164</v>
      </c>
      <c r="D12" s="546" t="s">
        <v>10</v>
      </c>
      <c r="E12" s="554" t="s">
        <v>165</v>
      </c>
      <c r="F12" s="555"/>
      <c r="G12" s="552" t="s">
        <v>81</v>
      </c>
      <c r="H12" s="553"/>
      <c r="I12" s="548" t="s">
        <v>80</v>
      </c>
      <c r="J12" s="549"/>
      <c r="K12" s="548" t="s">
        <v>166</v>
      </c>
      <c r="L12" s="549"/>
      <c r="M12" s="550" t="s">
        <v>9</v>
      </c>
    </row>
    <row r="13" spans="1:13" ht="72" customHeight="1">
      <c r="A13" s="545"/>
      <c r="B13" s="545"/>
      <c r="C13" s="547"/>
      <c r="D13" s="547"/>
      <c r="E13" s="95" t="s">
        <v>167</v>
      </c>
      <c r="F13" s="95" t="s">
        <v>0</v>
      </c>
      <c r="G13" s="96" t="s">
        <v>82</v>
      </c>
      <c r="H13" s="97" t="s">
        <v>9</v>
      </c>
      <c r="I13" s="98" t="s">
        <v>82</v>
      </c>
      <c r="J13" s="97" t="s">
        <v>9</v>
      </c>
      <c r="K13" s="98" t="s">
        <v>82</v>
      </c>
      <c r="L13" s="97" t="s">
        <v>9</v>
      </c>
      <c r="M13" s="551"/>
    </row>
    <row r="14" spans="1:13" ht="13.5">
      <c r="A14" s="99" t="s">
        <v>83</v>
      </c>
      <c r="B14" s="99">
        <v>2</v>
      </c>
      <c r="C14" s="99" t="s">
        <v>168</v>
      </c>
      <c r="D14" s="100" t="s">
        <v>169</v>
      </c>
      <c r="E14" s="101" t="s">
        <v>170</v>
      </c>
      <c r="F14" s="102" t="s">
        <v>171</v>
      </c>
      <c r="G14" s="100" t="s">
        <v>172</v>
      </c>
      <c r="H14" s="102" t="s">
        <v>173</v>
      </c>
      <c r="I14" s="100" t="s">
        <v>84</v>
      </c>
      <c r="J14" s="102" t="s">
        <v>174</v>
      </c>
      <c r="K14" s="102">
        <v>11</v>
      </c>
      <c r="L14" s="102">
        <v>12</v>
      </c>
      <c r="M14" s="99" t="s">
        <v>175</v>
      </c>
    </row>
    <row r="15" spans="1:13" ht="16.5">
      <c r="A15" s="103"/>
      <c r="B15" s="103"/>
      <c r="C15" s="540" t="s">
        <v>262</v>
      </c>
      <c r="D15" s="540"/>
      <c r="E15" s="540"/>
      <c r="F15" s="540"/>
      <c r="G15" s="104"/>
      <c r="H15" s="105"/>
      <c r="I15" s="106"/>
      <c r="J15" s="105"/>
      <c r="K15" s="105"/>
      <c r="L15" s="105"/>
      <c r="M15" s="107"/>
    </row>
    <row r="16" spans="1:13" ht="28.5" customHeight="1">
      <c r="A16" s="541" t="s">
        <v>83</v>
      </c>
      <c r="B16" s="124" t="s">
        <v>186</v>
      </c>
      <c r="C16" s="125" t="s">
        <v>424</v>
      </c>
      <c r="D16" s="109" t="s">
        <v>6</v>
      </c>
      <c r="E16" s="126"/>
      <c r="F16" s="114">
        <v>668.17</v>
      </c>
      <c r="G16" s="128"/>
      <c r="H16" s="128"/>
      <c r="I16" s="128"/>
      <c r="J16" s="128"/>
      <c r="K16" s="128"/>
      <c r="L16" s="128"/>
      <c r="M16" s="128"/>
    </row>
    <row r="17" spans="1:13" ht="15.75" customHeight="1">
      <c r="A17" s="543"/>
      <c r="B17" s="242"/>
      <c r="C17" s="496" t="s">
        <v>4</v>
      </c>
      <c r="D17" s="116" t="s">
        <v>2</v>
      </c>
      <c r="E17" s="97">
        <v>1</v>
      </c>
      <c r="F17" s="122">
        <f>F16*E17</f>
        <v>668.17</v>
      </c>
      <c r="G17" s="122"/>
      <c r="H17" s="122"/>
      <c r="I17" s="122"/>
      <c r="J17" s="122"/>
      <c r="K17" s="122"/>
      <c r="L17" s="122"/>
      <c r="M17" s="122"/>
    </row>
    <row r="18" spans="1:13" ht="29.25" customHeight="1">
      <c r="A18" s="142">
        <v>2</v>
      </c>
      <c r="B18" s="541" t="s">
        <v>192</v>
      </c>
      <c r="C18" s="133" t="s">
        <v>351</v>
      </c>
      <c r="D18" s="134" t="s">
        <v>6</v>
      </c>
      <c r="E18" s="112"/>
      <c r="F18" s="127">
        <v>168.08</v>
      </c>
      <c r="G18" s="112"/>
      <c r="H18" s="112"/>
      <c r="I18" s="112"/>
      <c r="J18" s="112"/>
      <c r="K18" s="112"/>
      <c r="L18" s="112"/>
      <c r="M18" s="114"/>
    </row>
    <row r="19" spans="1:13" ht="13.5">
      <c r="A19" s="135"/>
      <c r="B19" s="542"/>
      <c r="C19" s="496" t="s">
        <v>4</v>
      </c>
      <c r="D19" s="116" t="s">
        <v>2</v>
      </c>
      <c r="E19" s="148">
        <v>1</v>
      </c>
      <c r="F19" s="131">
        <f>F18*E19</f>
        <v>168.08</v>
      </c>
      <c r="G19" s="131"/>
      <c r="H19" s="131"/>
      <c r="I19" s="131"/>
      <c r="J19" s="131"/>
      <c r="K19" s="131"/>
      <c r="L19" s="131"/>
      <c r="M19" s="131"/>
    </row>
    <row r="20" spans="1:13" ht="27">
      <c r="A20" s="541" t="s">
        <v>168</v>
      </c>
      <c r="B20" s="124" t="s">
        <v>186</v>
      </c>
      <c r="C20" s="125" t="s">
        <v>352</v>
      </c>
      <c r="D20" s="109" t="s">
        <v>6</v>
      </c>
      <c r="E20" s="128"/>
      <c r="F20" s="127">
        <v>695.82</v>
      </c>
      <c r="G20" s="128"/>
      <c r="H20" s="128"/>
      <c r="I20" s="128"/>
      <c r="J20" s="128"/>
      <c r="K20" s="128"/>
      <c r="L20" s="128"/>
      <c r="M20" s="128"/>
    </row>
    <row r="21" spans="1:13" ht="13.5">
      <c r="A21" s="543"/>
      <c r="B21" s="242"/>
      <c r="C21" s="496" t="s">
        <v>4</v>
      </c>
      <c r="D21" s="116" t="s">
        <v>2</v>
      </c>
      <c r="E21" s="148">
        <v>1</v>
      </c>
      <c r="F21" s="131">
        <f>F20*E21</f>
        <v>695.82</v>
      </c>
      <c r="G21" s="131"/>
      <c r="H21" s="131"/>
      <c r="I21" s="131"/>
      <c r="J21" s="131"/>
      <c r="K21" s="131"/>
      <c r="L21" s="131"/>
      <c r="M21" s="131"/>
    </row>
    <row r="22" spans="1:13" ht="30.75" customHeight="1">
      <c r="A22" s="141">
        <v>4</v>
      </c>
      <c r="B22" s="541" t="s">
        <v>192</v>
      </c>
      <c r="C22" s="133" t="s">
        <v>353</v>
      </c>
      <c r="D22" s="134" t="s">
        <v>6</v>
      </c>
      <c r="E22" s="111"/>
      <c r="F22" s="127">
        <v>457.79</v>
      </c>
      <c r="G22" s="112"/>
      <c r="H22" s="112"/>
      <c r="I22" s="112"/>
      <c r="J22" s="112"/>
      <c r="K22" s="112"/>
      <c r="L22" s="112"/>
      <c r="M22" s="114"/>
    </row>
    <row r="23" spans="1:13" ht="13.5">
      <c r="A23" s="40"/>
      <c r="B23" s="542"/>
      <c r="C23" s="496" t="s">
        <v>4</v>
      </c>
      <c r="D23" s="245" t="s">
        <v>2</v>
      </c>
      <c r="E23" s="246">
        <v>1</v>
      </c>
      <c r="F23" s="158">
        <f>F22*E23</f>
        <v>457.79</v>
      </c>
      <c r="G23" s="131"/>
      <c r="H23" s="131"/>
      <c r="I23" s="131"/>
      <c r="J23" s="131"/>
      <c r="K23" s="131"/>
      <c r="L23" s="131"/>
      <c r="M23" s="131"/>
    </row>
    <row r="24" spans="1:13" ht="27">
      <c r="A24" s="141">
        <v>5</v>
      </c>
      <c r="B24" s="256"/>
      <c r="C24" s="257" t="s">
        <v>356</v>
      </c>
      <c r="D24" s="258" t="s">
        <v>17</v>
      </c>
      <c r="E24" s="259"/>
      <c r="F24" s="260">
        <v>25</v>
      </c>
      <c r="G24" s="128"/>
      <c r="H24" s="128"/>
      <c r="I24" s="128"/>
      <c r="J24" s="128"/>
      <c r="K24" s="128"/>
      <c r="L24" s="128"/>
      <c r="M24" s="128"/>
    </row>
    <row r="25" spans="1:13" ht="13.5">
      <c r="A25" s="40"/>
      <c r="B25" s="242"/>
      <c r="C25" s="496" t="s">
        <v>4</v>
      </c>
      <c r="D25" s="245" t="s">
        <v>2</v>
      </c>
      <c r="E25" s="246">
        <v>1</v>
      </c>
      <c r="F25" s="158">
        <f>F24*E25</f>
        <v>25</v>
      </c>
      <c r="G25" s="131"/>
      <c r="H25" s="131"/>
      <c r="I25" s="131"/>
      <c r="J25" s="131"/>
      <c r="K25" s="131"/>
      <c r="L25" s="131"/>
      <c r="M25" s="131"/>
    </row>
    <row r="26" spans="1:13" ht="27">
      <c r="A26" s="261">
        <v>6</v>
      </c>
      <c r="B26" s="256"/>
      <c r="C26" s="262" t="s">
        <v>354</v>
      </c>
      <c r="D26" s="263" t="s">
        <v>5</v>
      </c>
      <c r="E26" s="264"/>
      <c r="F26" s="114">
        <v>61.56</v>
      </c>
      <c r="G26" s="128"/>
      <c r="H26" s="128"/>
      <c r="I26" s="128"/>
      <c r="J26" s="128"/>
      <c r="K26" s="128"/>
      <c r="L26" s="128"/>
      <c r="M26" s="128"/>
    </row>
    <row r="27" spans="1:13" ht="13.5">
      <c r="A27" s="129"/>
      <c r="B27" s="242"/>
      <c r="C27" s="496" t="s">
        <v>4</v>
      </c>
      <c r="D27" s="245" t="s">
        <v>2</v>
      </c>
      <c r="E27" s="246">
        <v>1</v>
      </c>
      <c r="F27" s="158">
        <f>F26*E27</f>
        <v>61.56</v>
      </c>
      <c r="G27" s="131"/>
      <c r="H27" s="131"/>
      <c r="I27" s="131"/>
      <c r="J27" s="131"/>
      <c r="K27" s="131"/>
      <c r="L27" s="131"/>
      <c r="M27" s="131"/>
    </row>
    <row r="28" spans="1:13" ht="13.5">
      <c r="A28" s="129"/>
      <c r="B28" s="242"/>
      <c r="C28" s="255" t="s">
        <v>355</v>
      </c>
      <c r="D28" s="116" t="s">
        <v>19</v>
      </c>
      <c r="E28" s="117">
        <v>1.75</v>
      </c>
      <c r="F28" s="131">
        <f>F26*E28</f>
        <v>107.73</v>
      </c>
      <c r="G28" s="131"/>
      <c r="H28" s="131"/>
      <c r="I28" s="131"/>
      <c r="J28" s="131"/>
      <c r="K28" s="131"/>
      <c r="L28" s="131"/>
      <c r="M28" s="131"/>
    </row>
    <row r="29" spans="1:13" ht="15.75">
      <c r="A29" s="103"/>
      <c r="B29" s="103"/>
      <c r="C29" s="540" t="s">
        <v>418</v>
      </c>
      <c r="D29" s="540"/>
      <c r="E29" s="540"/>
      <c r="F29" s="540"/>
      <c r="G29" s="104"/>
      <c r="H29" s="105"/>
      <c r="I29" s="106"/>
      <c r="J29" s="105"/>
      <c r="K29" s="105"/>
      <c r="L29" s="105"/>
      <c r="M29" s="107"/>
    </row>
    <row r="30" spans="1:13" ht="25.5">
      <c r="A30" s="165">
        <v>1</v>
      </c>
      <c r="B30" s="541" t="s">
        <v>214</v>
      </c>
      <c r="C30" s="133" t="s">
        <v>263</v>
      </c>
      <c r="D30" s="134" t="s">
        <v>6</v>
      </c>
      <c r="E30" s="111"/>
      <c r="F30" s="114">
        <v>497.09</v>
      </c>
      <c r="G30" s="111"/>
      <c r="H30" s="112"/>
      <c r="I30" s="113"/>
      <c r="J30" s="112"/>
      <c r="K30" s="112"/>
      <c r="L30" s="112"/>
      <c r="M30" s="114"/>
    </row>
    <row r="31" spans="1:13" ht="13.5">
      <c r="A31" s="164"/>
      <c r="B31" s="543"/>
      <c r="C31" s="496" t="s">
        <v>4</v>
      </c>
      <c r="D31" s="116" t="s">
        <v>2</v>
      </c>
      <c r="E31" s="168">
        <v>1</v>
      </c>
      <c r="F31" s="131">
        <f>F30*E31</f>
        <v>497.09</v>
      </c>
      <c r="G31" s="138"/>
      <c r="H31" s="131"/>
      <c r="I31" s="131"/>
      <c r="J31" s="131"/>
      <c r="K31" s="131"/>
      <c r="L31" s="131"/>
      <c r="M31" s="131"/>
    </row>
    <row r="32" spans="1:13" ht="13.5">
      <c r="A32" s="164"/>
      <c r="B32" s="543"/>
      <c r="C32" s="149" t="s">
        <v>349</v>
      </c>
      <c r="D32" s="95" t="s">
        <v>6</v>
      </c>
      <c r="E32" s="168">
        <v>1.05</v>
      </c>
      <c r="F32" s="122">
        <f>F30*E32</f>
        <v>521.9445</v>
      </c>
      <c r="G32" s="123"/>
      <c r="H32" s="122"/>
      <c r="I32" s="122"/>
      <c r="J32" s="122"/>
      <c r="K32" s="122"/>
      <c r="L32" s="122"/>
      <c r="M32" s="122"/>
    </row>
    <row r="33" spans="1:13" ht="13.5">
      <c r="A33" s="164"/>
      <c r="B33" s="543"/>
      <c r="C33" s="149" t="s">
        <v>215</v>
      </c>
      <c r="D33" s="130" t="s">
        <v>7</v>
      </c>
      <c r="E33" s="148">
        <v>8</v>
      </c>
      <c r="F33" s="131">
        <f>F30*E33</f>
        <v>3976.72</v>
      </c>
      <c r="G33" s="138"/>
      <c r="H33" s="131"/>
      <c r="I33" s="131"/>
      <c r="J33" s="131"/>
      <c r="K33" s="131"/>
      <c r="L33" s="131"/>
      <c r="M33" s="131"/>
    </row>
    <row r="34" spans="1:13" ht="13.5">
      <c r="A34" s="164"/>
      <c r="B34" s="153"/>
      <c r="C34" s="149" t="s">
        <v>88</v>
      </c>
      <c r="D34" s="130" t="s">
        <v>2</v>
      </c>
      <c r="E34" s="148">
        <v>0.1</v>
      </c>
      <c r="F34" s="131">
        <f>F30*E34</f>
        <v>49.709</v>
      </c>
      <c r="G34" s="131"/>
      <c r="H34" s="131"/>
      <c r="I34" s="131"/>
      <c r="J34" s="131"/>
      <c r="K34" s="131"/>
      <c r="L34" s="131"/>
      <c r="M34" s="131"/>
    </row>
    <row r="35" spans="1:13" ht="27">
      <c r="A35" s="165">
        <v>2</v>
      </c>
      <c r="B35" s="541" t="s">
        <v>359</v>
      </c>
      <c r="C35" s="296" t="s">
        <v>365</v>
      </c>
      <c r="D35" s="297" t="s">
        <v>6</v>
      </c>
      <c r="E35" s="162"/>
      <c r="F35" s="298">
        <v>43</v>
      </c>
      <c r="G35" s="167"/>
      <c r="H35" s="166"/>
      <c r="I35" s="166"/>
      <c r="J35" s="166"/>
      <c r="K35" s="166"/>
      <c r="L35" s="166"/>
      <c r="M35" s="298"/>
    </row>
    <row r="36" spans="1:13" ht="13.5">
      <c r="A36" s="164"/>
      <c r="B36" s="543"/>
      <c r="C36" s="496" t="s">
        <v>4</v>
      </c>
      <c r="D36" s="116" t="s">
        <v>2</v>
      </c>
      <c r="E36" s="10">
        <v>1</v>
      </c>
      <c r="F36" s="150">
        <f>F35*E36</f>
        <v>43</v>
      </c>
      <c r="G36" s="155"/>
      <c r="H36" s="150"/>
      <c r="I36" s="150"/>
      <c r="J36" s="150"/>
      <c r="K36" s="150"/>
      <c r="L36" s="150"/>
      <c r="M36" s="150"/>
    </row>
    <row r="37" spans="1:13" ht="13.5">
      <c r="A37" s="164"/>
      <c r="B37" s="543"/>
      <c r="C37" s="149" t="s">
        <v>360</v>
      </c>
      <c r="D37" s="95" t="s">
        <v>6</v>
      </c>
      <c r="E37" s="95">
        <v>1.05</v>
      </c>
      <c r="F37" s="122">
        <f>F35*E37</f>
        <v>45.15</v>
      </c>
      <c r="G37" s="123"/>
      <c r="H37" s="169"/>
      <c r="I37" s="122"/>
      <c r="J37" s="169"/>
      <c r="K37" s="169"/>
      <c r="L37" s="169"/>
      <c r="M37" s="169"/>
    </row>
    <row r="38" spans="1:13" ht="13.5">
      <c r="A38" s="164"/>
      <c r="B38" s="543"/>
      <c r="C38" s="149" t="s">
        <v>215</v>
      </c>
      <c r="D38" s="130" t="s">
        <v>17</v>
      </c>
      <c r="E38" s="97">
        <v>16</v>
      </c>
      <c r="F38" s="131">
        <f>F35*E38</f>
        <v>688</v>
      </c>
      <c r="G38" s="138"/>
      <c r="H38" s="131"/>
      <c r="I38" s="131"/>
      <c r="J38" s="131"/>
      <c r="K38" s="131"/>
      <c r="L38" s="131"/>
      <c r="M38" s="131"/>
    </row>
    <row r="39" spans="1:13" ht="13.5">
      <c r="A39" s="170"/>
      <c r="B39" s="542"/>
      <c r="C39" s="149" t="s">
        <v>88</v>
      </c>
      <c r="D39" s="130" t="s">
        <v>2</v>
      </c>
      <c r="E39" s="148">
        <v>0.1</v>
      </c>
      <c r="F39" s="131">
        <f>F35*E39</f>
        <v>4.3</v>
      </c>
      <c r="G39" s="131"/>
      <c r="H39" s="131"/>
      <c r="I39" s="131"/>
      <c r="J39" s="131"/>
      <c r="K39" s="131"/>
      <c r="L39" s="131"/>
      <c r="M39" s="131"/>
    </row>
    <row r="40" spans="1:13" ht="27">
      <c r="A40" s="165">
        <v>3</v>
      </c>
      <c r="B40" s="541" t="s">
        <v>214</v>
      </c>
      <c r="C40" s="299" t="s">
        <v>361</v>
      </c>
      <c r="D40" s="297" t="s">
        <v>216</v>
      </c>
      <c r="E40" s="162"/>
      <c r="F40" s="298">
        <v>73</v>
      </c>
      <c r="G40" s="162"/>
      <c r="H40" s="166"/>
      <c r="I40" s="166"/>
      <c r="J40" s="166"/>
      <c r="K40" s="166"/>
      <c r="L40" s="166"/>
      <c r="M40" s="298"/>
    </row>
    <row r="41" spans="1:13" ht="13.5">
      <c r="A41" s="164"/>
      <c r="B41" s="543"/>
      <c r="C41" s="496" t="s">
        <v>4</v>
      </c>
      <c r="D41" s="116" t="s">
        <v>2</v>
      </c>
      <c r="E41" s="148">
        <v>1</v>
      </c>
      <c r="F41" s="131">
        <f>F40*E41</f>
        <v>73</v>
      </c>
      <c r="G41" s="138"/>
      <c r="H41" s="131"/>
      <c r="I41" s="131"/>
      <c r="J41" s="131"/>
      <c r="K41" s="131"/>
      <c r="L41" s="131"/>
      <c r="M41" s="131"/>
    </row>
    <row r="42" spans="1:13" ht="13.5">
      <c r="A42" s="164"/>
      <c r="B42" s="543"/>
      <c r="C42" s="136" t="s">
        <v>366</v>
      </c>
      <c r="D42" s="130" t="s">
        <v>216</v>
      </c>
      <c r="E42" s="130" t="s">
        <v>297</v>
      </c>
      <c r="F42" s="131">
        <v>41</v>
      </c>
      <c r="G42" s="131"/>
      <c r="H42" s="131"/>
      <c r="I42" s="131"/>
      <c r="J42" s="131"/>
      <c r="K42" s="131"/>
      <c r="L42" s="131"/>
      <c r="M42" s="131"/>
    </row>
    <row r="43" spans="1:13" ht="13.5">
      <c r="A43" s="164"/>
      <c r="B43" s="543"/>
      <c r="C43" s="132" t="s">
        <v>362</v>
      </c>
      <c r="D43" s="130" t="s">
        <v>216</v>
      </c>
      <c r="E43" s="130" t="s">
        <v>297</v>
      </c>
      <c r="F43" s="131">
        <v>32</v>
      </c>
      <c r="G43" s="139"/>
      <c r="H43" s="131"/>
      <c r="I43" s="131"/>
      <c r="J43" s="131"/>
      <c r="K43" s="131"/>
      <c r="L43" s="131"/>
      <c r="M43" s="131"/>
    </row>
    <row r="44" spans="1:13" ht="13.5">
      <c r="A44" s="164"/>
      <c r="B44" s="153"/>
      <c r="C44" s="132" t="s">
        <v>363</v>
      </c>
      <c r="D44" s="130" t="s">
        <v>17</v>
      </c>
      <c r="E44" s="130" t="s">
        <v>297</v>
      </c>
      <c r="F44" s="131">
        <v>8</v>
      </c>
      <c r="G44" s="131"/>
      <c r="H44" s="131"/>
      <c r="I44" s="131"/>
      <c r="J44" s="131"/>
      <c r="K44" s="131"/>
      <c r="L44" s="131"/>
      <c r="M44" s="131"/>
    </row>
    <row r="45" spans="1:13" ht="13.5">
      <c r="A45" s="153"/>
      <c r="B45" s="153"/>
      <c r="C45" s="132" t="s">
        <v>364</v>
      </c>
      <c r="D45" s="130" t="s">
        <v>17</v>
      </c>
      <c r="E45" s="130" t="s">
        <v>297</v>
      </c>
      <c r="F45" s="131">
        <v>8</v>
      </c>
      <c r="G45" s="139"/>
      <c r="H45" s="131"/>
      <c r="I45" s="131"/>
      <c r="J45" s="131"/>
      <c r="K45" s="131"/>
      <c r="L45" s="131"/>
      <c r="M45" s="131"/>
    </row>
    <row r="46" spans="1:13" ht="13.5">
      <c r="A46" s="153"/>
      <c r="B46" s="153"/>
      <c r="C46" s="159" t="s">
        <v>88</v>
      </c>
      <c r="D46" s="157" t="s">
        <v>2</v>
      </c>
      <c r="E46" s="160">
        <v>0.1</v>
      </c>
      <c r="F46" s="158">
        <f>F40*E46</f>
        <v>7.300000000000001</v>
      </c>
      <c r="G46" s="158"/>
      <c r="H46" s="158"/>
      <c r="I46" s="158"/>
      <c r="J46" s="158"/>
      <c r="K46" s="158"/>
      <c r="L46" s="158"/>
      <c r="M46" s="158"/>
    </row>
    <row r="47" spans="1:13" ht="15.75">
      <c r="A47" s="103"/>
      <c r="B47" s="103"/>
      <c r="C47" s="540" t="s">
        <v>412</v>
      </c>
      <c r="D47" s="540"/>
      <c r="E47" s="540"/>
      <c r="F47" s="540"/>
      <c r="G47" s="104"/>
      <c r="H47" s="105"/>
      <c r="I47" s="106"/>
      <c r="J47" s="105"/>
      <c r="K47" s="105"/>
      <c r="L47" s="105"/>
      <c r="M47" s="107"/>
    </row>
    <row r="48" spans="1:13" ht="12.75">
      <c r="A48" s="517">
        <v>2</v>
      </c>
      <c r="B48" s="525" t="s">
        <v>413</v>
      </c>
      <c r="C48" s="520" t="s">
        <v>414</v>
      </c>
      <c r="D48" s="521" t="s">
        <v>184</v>
      </c>
      <c r="E48" s="523"/>
      <c r="F48" s="508">
        <v>1.82</v>
      </c>
      <c r="G48" s="505"/>
      <c r="H48" s="505"/>
      <c r="I48" s="505"/>
      <c r="J48" s="505"/>
      <c r="K48" s="505"/>
      <c r="L48" s="505"/>
      <c r="M48" s="505"/>
    </row>
    <row r="49" spans="1:13" ht="13.5">
      <c r="A49" s="512"/>
      <c r="B49" s="503"/>
      <c r="C49" s="511" t="s">
        <v>194</v>
      </c>
      <c r="D49" s="510" t="s">
        <v>2</v>
      </c>
      <c r="E49" s="507">
        <v>1</v>
      </c>
      <c r="F49" s="505">
        <f>F48*E49</f>
        <v>1.82</v>
      </c>
      <c r="G49" s="514"/>
      <c r="H49" s="513"/>
      <c r="I49" s="513"/>
      <c r="J49" s="513"/>
      <c r="K49" s="513"/>
      <c r="L49" s="513"/>
      <c r="M49" s="513"/>
    </row>
    <row r="50" spans="1:13" ht="13.5">
      <c r="A50" s="512"/>
      <c r="B50" s="503"/>
      <c r="C50" s="506" t="s">
        <v>195</v>
      </c>
      <c r="D50" s="510" t="s">
        <v>2</v>
      </c>
      <c r="E50" s="507">
        <v>23.2</v>
      </c>
      <c r="F50" s="505">
        <f>F48*E50</f>
        <v>42.224</v>
      </c>
      <c r="G50" s="509"/>
      <c r="H50" s="513"/>
      <c r="I50" s="505"/>
      <c r="J50" s="513"/>
      <c r="K50" s="502"/>
      <c r="L50" s="513"/>
      <c r="M50" s="513"/>
    </row>
    <row r="51" spans="1:13" ht="13.5">
      <c r="A51" s="512"/>
      <c r="B51" s="503"/>
      <c r="C51" s="532" t="s">
        <v>423</v>
      </c>
      <c r="D51" s="530" t="s">
        <v>181</v>
      </c>
      <c r="E51" s="528">
        <v>1</v>
      </c>
      <c r="F51" s="527">
        <f>F48*E51</f>
        <v>1.82</v>
      </c>
      <c r="G51" s="529"/>
      <c r="H51" s="531"/>
      <c r="I51" s="527"/>
      <c r="J51" s="531"/>
      <c r="K51" s="531"/>
      <c r="L51" s="531"/>
      <c r="M51" s="531"/>
    </row>
    <row r="52" spans="1:13" ht="13.5">
      <c r="A52" s="512"/>
      <c r="B52" s="503"/>
      <c r="C52" s="515" t="s">
        <v>419</v>
      </c>
      <c r="D52" s="510" t="s">
        <v>184</v>
      </c>
      <c r="E52" s="504" t="s">
        <v>297</v>
      </c>
      <c r="F52" s="524">
        <v>0.288</v>
      </c>
      <c r="G52" s="509"/>
      <c r="H52" s="513"/>
      <c r="I52" s="505"/>
      <c r="J52" s="513"/>
      <c r="K52" s="513"/>
      <c r="L52" s="513"/>
      <c r="M52" s="513"/>
    </row>
    <row r="53" spans="1:13" ht="13.5">
      <c r="A53" s="512"/>
      <c r="B53" s="503"/>
      <c r="C53" s="515" t="s">
        <v>420</v>
      </c>
      <c r="D53" s="510" t="s">
        <v>184</v>
      </c>
      <c r="E53" s="504" t="s">
        <v>297</v>
      </c>
      <c r="F53" s="505">
        <v>1.26</v>
      </c>
      <c r="G53" s="526"/>
      <c r="H53" s="513"/>
      <c r="I53" s="505"/>
      <c r="J53" s="513"/>
      <c r="K53" s="513"/>
      <c r="L53" s="513"/>
      <c r="M53" s="513"/>
    </row>
    <row r="54" spans="1:13" ht="13.5">
      <c r="A54" s="512"/>
      <c r="B54" s="503"/>
      <c r="C54" s="515" t="s">
        <v>421</v>
      </c>
      <c r="D54" s="510" t="s">
        <v>184</v>
      </c>
      <c r="E54" s="504" t="s">
        <v>297</v>
      </c>
      <c r="F54" s="522">
        <v>0.387</v>
      </c>
      <c r="G54" s="526"/>
      <c r="H54" s="513"/>
      <c r="I54" s="519"/>
      <c r="J54" s="518"/>
      <c r="K54" s="518"/>
      <c r="L54" s="518"/>
      <c r="M54" s="513"/>
    </row>
    <row r="55" spans="1:13" ht="13.5">
      <c r="A55" s="512"/>
      <c r="B55" s="503"/>
      <c r="C55" s="515" t="s">
        <v>422</v>
      </c>
      <c r="D55" s="510" t="s">
        <v>184</v>
      </c>
      <c r="E55" s="504" t="s">
        <v>297</v>
      </c>
      <c r="F55" s="522">
        <v>0.087</v>
      </c>
      <c r="G55" s="519"/>
      <c r="H55" s="513"/>
      <c r="I55" s="519"/>
      <c r="J55" s="518"/>
      <c r="K55" s="518"/>
      <c r="L55" s="518"/>
      <c r="M55" s="513"/>
    </row>
    <row r="56" spans="1:13" ht="13.5">
      <c r="A56" s="512"/>
      <c r="B56" s="503"/>
      <c r="C56" s="515" t="s">
        <v>434</v>
      </c>
      <c r="D56" s="510" t="s">
        <v>184</v>
      </c>
      <c r="E56" s="504" t="s">
        <v>297</v>
      </c>
      <c r="F56" s="524">
        <v>0.087</v>
      </c>
      <c r="G56" s="509"/>
      <c r="H56" s="513"/>
      <c r="I56" s="505"/>
      <c r="J56" s="513"/>
      <c r="K56" s="513"/>
      <c r="L56" s="513"/>
      <c r="M56" s="513"/>
    </row>
    <row r="57" spans="1:13" ht="13.5">
      <c r="A57" s="512"/>
      <c r="B57" s="503"/>
      <c r="C57" s="516" t="s">
        <v>415</v>
      </c>
      <c r="D57" s="501" t="s">
        <v>3</v>
      </c>
      <c r="E57" s="501">
        <v>11</v>
      </c>
      <c r="F57" s="505">
        <f>F48*E57</f>
        <v>20.02</v>
      </c>
      <c r="G57" s="505"/>
      <c r="H57" s="513"/>
      <c r="I57" s="505"/>
      <c r="J57" s="505"/>
      <c r="K57" s="505"/>
      <c r="L57" s="505"/>
      <c r="M57" s="513"/>
    </row>
    <row r="58" spans="1:13" ht="13.5">
      <c r="A58" s="512"/>
      <c r="B58" s="503"/>
      <c r="C58" s="516" t="s">
        <v>88</v>
      </c>
      <c r="D58" s="501" t="s">
        <v>2</v>
      </c>
      <c r="E58" s="501">
        <v>3.78</v>
      </c>
      <c r="F58" s="505">
        <f>F48*E58</f>
        <v>6.8796</v>
      </c>
      <c r="G58" s="505"/>
      <c r="H58" s="513"/>
      <c r="I58" s="505"/>
      <c r="J58" s="505"/>
      <c r="K58" s="505"/>
      <c r="L58" s="505"/>
      <c r="M58" s="513"/>
    </row>
    <row r="59" spans="1:13" ht="27">
      <c r="A59" s="165">
        <v>1</v>
      </c>
      <c r="B59" s="541" t="s">
        <v>214</v>
      </c>
      <c r="C59" s="133" t="s">
        <v>263</v>
      </c>
      <c r="D59" s="134" t="s">
        <v>6</v>
      </c>
      <c r="E59" s="111"/>
      <c r="F59" s="114">
        <v>171.08</v>
      </c>
      <c r="G59" s="111"/>
      <c r="H59" s="112"/>
      <c r="I59" s="113"/>
      <c r="J59" s="112"/>
      <c r="K59" s="112"/>
      <c r="L59" s="112"/>
      <c r="M59" s="114"/>
    </row>
    <row r="60" spans="1:13" ht="13.5">
      <c r="A60" s="164"/>
      <c r="B60" s="543"/>
      <c r="C60" s="496" t="s">
        <v>4</v>
      </c>
      <c r="D60" s="116" t="s">
        <v>2</v>
      </c>
      <c r="E60" s="168">
        <v>1</v>
      </c>
      <c r="F60" s="131">
        <f>F59*E60</f>
        <v>171.08</v>
      </c>
      <c r="G60" s="138"/>
      <c r="H60" s="131"/>
      <c r="I60" s="131"/>
      <c r="J60" s="131"/>
      <c r="K60" s="131"/>
      <c r="L60" s="131"/>
      <c r="M60" s="131"/>
    </row>
    <row r="61" spans="1:13" ht="13.5">
      <c r="A61" s="164"/>
      <c r="B61" s="543"/>
      <c r="C61" s="149" t="s">
        <v>349</v>
      </c>
      <c r="D61" s="95" t="s">
        <v>6</v>
      </c>
      <c r="E61" s="168">
        <v>1.05</v>
      </c>
      <c r="F61" s="122">
        <f>F59*E61</f>
        <v>179.63400000000001</v>
      </c>
      <c r="G61" s="123"/>
      <c r="H61" s="122"/>
      <c r="I61" s="122"/>
      <c r="J61" s="122"/>
      <c r="K61" s="122"/>
      <c r="L61" s="122"/>
      <c r="M61" s="122"/>
    </row>
    <row r="62" spans="1:13" ht="13.5">
      <c r="A62" s="164"/>
      <c r="B62" s="543"/>
      <c r="C62" s="149" t="s">
        <v>215</v>
      </c>
      <c r="D62" s="130" t="s">
        <v>7</v>
      </c>
      <c r="E62" s="148">
        <v>8</v>
      </c>
      <c r="F62" s="131">
        <f>F59*E62</f>
        <v>1368.64</v>
      </c>
      <c r="G62" s="138"/>
      <c r="H62" s="131"/>
      <c r="I62" s="131"/>
      <c r="J62" s="131"/>
      <c r="K62" s="131"/>
      <c r="L62" s="131"/>
      <c r="M62" s="131"/>
    </row>
    <row r="63" spans="1:13" ht="13.5">
      <c r="A63" s="164"/>
      <c r="B63" s="153"/>
      <c r="C63" s="149" t="s">
        <v>88</v>
      </c>
      <c r="D63" s="130" t="s">
        <v>2</v>
      </c>
      <c r="E63" s="148">
        <v>0.1</v>
      </c>
      <c r="F63" s="131">
        <f>F59*E63</f>
        <v>17.108</v>
      </c>
      <c r="G63" s="131"/>
      <c r="H63" s="131"/>
      <c r="I63" s="131"/>
      <c r="J63" s="131"/>
      <c r="K63" s="131"/>
      <c r="L63" s="131"/>
      <c r="M63" s="131"/>
    </row>
    <row r="64" spans="1:13" ht="27">
      <c r="A64" s="165">
        <v>2</v>
      </c>
      <c r="B64" s="541" t="s">
        <v>359</v>
      </c>
      <c r="C64" s="296" t="s">
        <v>416</v>
      </c>
      <c r="D64" s="297" t="s">
        <v>6</v>
      </c>
      <c r="E64" s="162"/>
      <c r="F64" s="298">
        <v>39</v>
      </c>
      <c r="G64" s="167"/>
      <c r="H64" s="166"/>
      <c r="I64" s="166"/>
      <c r="J64" s="166"/>
      <c r="K64" s="166"/>
      <c r="L64" s="166"/>
      <c r="M64" s="298"/>
    </row>
    <row r="65" spans="1:13" ht="13.5">
      <c r="A65" s="164"/>
      <c r="B65" s="543"/>
      <c r="C65" s="496" t="s">
        <v>4</v>
      </c>
      <c r="D65" s="116" t="s">
        <v>2</v>
      </c>
      <c r="E65" s="10">
        <v>1</v>
      </c>
      <c r="F65" s="150">
        <f>F64*E65</f>
        <v>39</v>
      </c>
      <c r="G65" s="155"/>
      <c r="H65" s="150"/>
      <c r="I65" s="150"/>
      <c r="J65" s="150"/>
      <c r="K65" s="150"/>
      <c r="L65" s="150"/>
      <c r="M65" s="150"/>
    </row>
    <row r="66" spans="1:13" ht="13.5">
      <c r="A66" s="164"/>
      <c r="B66" s="543"/>
      <c r="C66" s="149" t="s">
        <v>360</v>
      </c>
      <c r="D66" s="95" t="s">
        <v>6</v>
      </c>
      <c r="E66" s="95">
        <v>1.05</v>
      </c>
      <c r="F66" s="122">
        <f>F64*E66</f>
        <v>40.95</v>
      </c>
      <c r="G66" s="123"/>
      <c r="H66" s="169"/>
      <c r="I66" s="122"/>
      <c r="J66" s="169"/>
      <c r="K66" s="169"/>
      <c r="L66" s="169"/>
      <c r="M66" s="169"/>
    </row>
    <row r="67" spans="1:13" ht="13.5">
      <c r="A67" s="164"/>
      <c r="B67" s="543"/>
      <c r="C67" s="149" t="s">
        <v>215</v>
      </c>
      <c r="D67" s="130" t="s">
        <v>17</v>
      </c>
      <c r="E67" s="97">
        <v>16</v>
      </c>
      <c r="F67" s="131">
        <f>F64*E67</f>
        <v>624</v>
      </c>
      <c r="G67" s="138"/>
      <c r="H67" s="131"/>
      <c r="I67" s="131"/>
      <c r="J67" s="131"/>
      <c r="K67" s="131"/>
      <c r="L67" s="131"/>
      <c r="M67" s="131"/>
    </row>
    <row r="68" spans="1:13" ht="13.5">
      <c r="A68" s="170"/>
      <c r="B68" s="542"/>
      <c r="C68" s="149" t="s">
        <v>88</v>
      </c>
      <c r="D68" s="130" t="s">
        <v>2</v>
      </c>
      <c r="E68" s="148">
        <v>0.1</v>
      </c>
      <c r="F68" s="131">
        <f>F64*E68</f>
        <v>3.9000000000000004</v>
      </c>
      <c r="G68" s="131"/>
      <c r="H68" s="131"/>
      <c r="I68" s="131"/>
      <c r="J68" s="131"/>
      <c r="K68" s="131"/>
      <c r="L68" s="131"/>
      <c r="M68" s="131"/>
    </row>
    <row r="69" spans="1:13" ht="27">
      <c r="A69" s="165">
        <v>3</v>
      </c>
      <c r="B69" s="541" t="s">
        <v>214</v>
      </c>
      <c r="C69" s="299" t="s">
        <v>417</v>
      </c>
      <c r="D69" s="297" t="s">
        <v>216</v>
      </c>
      <c r="E69" s="162"/>
      <c r="F69" s="298">
        <v>20</v>
      </c>
      <c r="G69" s="162"/>
      <c r="H69" s="166"/>
      <c r="I69" s="166"/>
      <c r="J69" s="166"/>
      <c r="K69" s="166"/>
      <c r="L69" s="166"/>
      <c r="M69" s="298"/>
    </row>
    <row r="70" spans="1:13" ht="13.5">
      <c r="A70" s="164"/>
      <c r="B70" s="543"/>
      <c r="C70" s="496" t="s">
        <v>4</v>
      </c>
      <c r="D70" s="116" t="s">
        <v>2</v>
      </c>
      <c r="E70" s="148">
        <v>1</v>
      </c>
      <c r="F70" s="131">
        <f>F69*E70</f>
        <v>20</v>
      </c>
      <c r="G70" s="138"/>
      <c r="H70" s="131"/>
      <c r="I70" s="131"/>
      <c r="J70" s="131"/>
      <c r="K70" s="131"/>
      <c r="L70" s="131"/>
      <c r="M70" s="131"/>
    </row>
    <row r="71" spans="1:13" ht="13.5">
      <c r="A71" s="164"/>
      <c r="B71" s="543"/>
      <c r="C71" s="132" t="s">
        <v>362</v>
      </c>
      <c r="D71" s="130" t="s">
        <v>216</v>
      </c>
      <c r="E71" s="130" t="s">
        <v>297</v>
      </c>
      <c r="F71" s="131">
        <v>20</v>
      </c>
      <c r="G71" s="139"/>
      <c r="H71" s="131"/>
      <c r="I71" s="131"/>
      <c r="J71" s="131"/>
      <c r="K71" s="131"/>
      <c r="L71" s="131"/>
      <c r="M71" s="131"/>
    </row>
    <row r="72" spans="1:13" ht="13.5">
      <c r="A72" s="164"/>
      <c r="B72" s="153"/>
      <c r="C72" s="132" t="s">
        <v>363</v>
      </c>
      <c r="D72" s="130" t="s">
        <v>17</v>
      </c>
      <c r="E72" s="130" t="s">
        <v>297</v>
      </c>
      <c r="F72" s="131">
        <v>4</v>
      </c>
      <c r="G72" s="131"/>
      <c r="H72" s="131"/>
      <c r="I72" s="131"/>
      <c r="J72" s="131"/>
      <c r="K72" s="131"/>
      <c r="L72" s="131"/>
      <c r="M72" s="131"/>
    </row>
    <row r="73" spans="1:13" ht="13.5">
      <c r="A73" s="153"/>
      <c r="B73" s="153"/>
      <c r="C73" s="132" t="s">
        <v>364</v>
      </c>
      <c r="D73" s="130" t="s">
        <v>17</v>
      </c>
      <c r="E73" s="130" t="s">
        <v>297</v>
      </c>
      <c r="F73" s="131">
        <v>4</v>
      </c>
      <c r="G73" s="139"/>
      <c r="H73" s="131"/>
      <c r="I73" s="131"/>
      <c r="J73" s="131"/>
      <c r="K73" s="131"/>
      <c r="L73" s="131"/>
      <c r="M73" s="131"/>
    </row>
    <row r="74" spans="1:13" ht="13.5">
      <c r="A74" s="153"/>
      <c r="B74" s="153"/>
      <c r="C74" s="159" t="s">
        <v>88</v>
      </c>
      <c r="D74" s="157" t="s">
        <v>2</v>
      </c>
      <c r="E74" s="160">
        <v>0.1</v>
      </c>
      <c r="F74" s="158">
        <f>F69*E74</f>
        <v>2</v>
      </c>
      <c r="G74" s="158"/>
      <c r="H74" s="158"/>
      <c r="I74" s="158"/>
      <c r="J74" s="158"/>
      <c r="K74" s="158"/>
      <c r="L74" s="158"/>
      <c r="M74" s="158"/>
    </row>
    <row r="75" spans="1:13" ht="16.5">
      <c r="A75" s="154"/>
      <c r="B75" s="154"/>
      <c r="C75" s="540" t="s">
        <v>305</v>
      </c>
      <c r="D75" s="540"/>
      <c r="E75" s="540"/>
      <c r="F75" s="540"/>
      <c r="G75" s="104"/>
      <c r="H75" s="105"/>
      <c r="I75" s="106"/>
      <c r="J75" s="105"/>
      <c r="K75" s="105"/>
      <c r="L75" s="105"/>
      <c r="M75" s="107"/>
    </row>
    <row r="76" spans="1:13" ht="27">
      <c r="A76" s="541" t="s">
        <v>83</v>
      </c>
      <c r="B76" s="556" t="s">
        <v>212</v>
      </c>
      <c r="C76" s="133" t="s">
        <v>217</v>
      </c>
      <c r="D76" s="134" t="s">
        <v>6</v>
      </c>
      <c r="E76" s="134"/>
      <c r="F76" s="114">
        <v>13.18</v>
      </c>
      <c r="G76" s="114"/>
      <c r="H76" s="114"/>
      <c r="I76" s="114"/>
      <c r="J76" s="114"/>
      <c r="K76" s="114"/>
      <c r="L76" s="114"/>
      <c r="M76" s="114"/>
    </row>
    <row r="77" spans="1:13" ht="13.5">
      <c r="A77" s="543"/>
      <c r="B77" s="557"/>
      <c r="C77" s="496" t="s">
        <v>4</v>
      </c>
      <c r="D77" s="116" t="s">
        <v>2</v>
      </c>
      <c r="E77" s="130">
        <v>1</v>
      </c>
      <c r="F77" s="131">
        <f>F76*E77</f>
        <v>13.18</v>
      </c>
      <c r="G77" s="131"/>
      <c r="H77" s="131"/>
      <c r="I77" s="131"/>
      <c r="J77" s="131"/>
      <c r="K77" s="131"/>
      <c r="L77" s="131"/>
      <c r="M77" s="131"/>
    </row>
    <row r="78" spans="1:13" ht="13.5">
      <c r="A78" s="543"/>
      <c r="B78" s="557"/>
      <c r="C78" s="149" t="s">
        <v>218</v>
      </c>
      <c r="D78" s="130" t="s">
        <v>17</v>
      </c>
      <c r="E78" s="148">
        <v>12.5</v>
      </c>
      <c r="F78" s="131">
        <f>F76*E78</f>
        <v>164.75</v>
      </c>
      <c r="G78" s="131"/>
      <c r="H78" s="131"/>
      <c r="I78" s="131"/>
      <c r="J78" s="131"/>
      <c r="K78" s="131"/>
      <c r="L78" s="131"/>
      <c r="M78" s="131"/>
    </row>
    <row r="79" spans="1:13" ht="13.5">
      <c r="A79" s="7"/>
      <c r="B79" s="557"/>
      <c r="C79" s="156" t="s">
        <v>213</v>
      </c>
      <c r="D79" s="157" t="s">
        <v>5</v>
      </c>
      <c r="E79" s="160">
        <v>0.02</v>
      </c>
      <c r="F79" s="158">
        <f>F76*E79</f>
        <v>0.2636</v>
      </c>
      <c r="G79" s="158"/>
      <c r="H79" s="158"/>
      <c r="I79" s="158"/>
      <c r="J79" s="158"/>
      <c r="K79" s="158"/>
      <c r="L79" s="158"/>
      <c r="M79" s="131"/>
    </row>
    <row r="80" spans="1:13" ht="13.5">
      <c r="A80" s="7"/>
      <c r="B80" s="7"/>
      <c r="C80" s="149" t="s">
        <v>88</v>
      </c>
      <c r="D80" s="130" t="s">
        <v>2</v>
      </c>
      <c r="E80" s="160">
        <v>0.16</v>
      </c>
      <c r="F80" s="158">
        <f>F76*E80</f>
        <v>2.1088</v>
      </c>
      <c r="G80" s="158"/>
      <c r="H80" s="158"/>
      <c r="I80" s="158"/>
      <c r="J80" s="158"/>
      <c r="K80" s="158"/>
      <c r="L80" s="158"/>
      <c r="M80" s="131"/>
    </row>
    <row r="81" spans="1:13" ht="27">
      <c r="A81" s="541" t="s">
        <v>185</v>
      </c>
      <c r="B81" s="541" t="s">
        <v>219</v>
      </c>
      <c r="C81" s="133" t="s">
        <v>217</v>
      </c>
      <c r="D81" s="134" t="s">
        <v>6</v>
      </c>
      <c r="E81" s="134"/>
      <c r="F81" s="114">
        <v>93.95</v>
      </c>
      <c r="G81" s="114"/>
      <c r="H81" s="114"/>
      <c r="I81" s="114"/>
      <c r="J81" s="114"/>
      <c r="K81" s="114"/>
      <c r="L81" s="114"/>
      <c r="M81" s="114"/>
    </row>
    <row r="82" spans="1:13" ht="13.5">
      <c r="A82" s="543"/>
      <c r="B82" s="543"/>
      <c r="C82" s="496" t="s">
        <v>4</v>
      </c>
      <c r="D82" s="116" t="s">
        <v>2</v>
      </c>
      <c r="E82" s="130">
        <v>1</v>
      </c>
      <c r="F82" s="131">
        <f>F81*E82</f>
        <v>93.95</v>
      </c>
      <c r="G82" s="131"/>
      <c r="H82" s="131"/>
      <c r="I82" s="131"/>
      <c r="J82" s="131"/>
      <c r="K82" s="131"/>
      <c r="L82" s="131"/>
      <c r="M82" s="131"/>
    </row>
    <row r="83" spans="1:13" ht="13.5">
      <c r="A83" s="543"/>
      <c r="B83" s="543"/>
      <c r="C83" s="149" t="s">
        <v>220</v>
      </c>
      <c r="D83" s="130" t="s">
        <v>17</v>
      </c>
      <c r="E83" s="148">
        <v>12.5</v>
      </c>
      <c r="F83" s="131">
        <f>F81*E83</f>
        <v>1174.375</v>
      </c>
      <c r="G83" s="131"/>
      <c r="H83" s="131"/>
      <c r="I83" s="131"/>
      <c r="J83" s="131"/>
      <c r="K83" s="131"/>
      <c r="L83" s="131"/>
      <c r="M83" s="131"/>
    </row>
    <row r="84" spans="1:13" ht="13.5">
      <c r="A84" s="7"/>
      <c r="B84" s="7"/>
      <c r="C84" s="156" t="s">
        <v>213</v>
      </c>
      <c r="D84" s="157" t="s">
        <v>5</v>
      </c>
      <c r="E84" s="160">
        <v>0.01</v>
      </c>
      <c r="F84" s="158">
        <f>F81*E84</f>
        <v>0.9395</v>
      </c>
      <c r="G84" s="158"/>
      <c r="H84" s="158"/>
      <c r="I84" s="158"/>
      <c r="J84" s="158"/>
      <c r="K84" s="158"/>
      <c r="L84" s="158"/>
      <c r="M84" s="131"/>
    </row>
    <row r="85" spans="1:13" ht="13.5">
      <c r="A85" s="7"/>
      <c r="B85" s="7"/>
      <c r="C85" s="156" t="s">
        <v>88</v>
      </c>
      <c r="D85" s="157" t="s">
        <v>2</v>
      </c>
      <c r="E85" s="160">
        <v>0.16</v>
      </c>
      <c r="F85" s="158">
        <f>F81*E85</f>
        <v>15.032</v>
      </c>
      <c r="G85" s="158"/>
      <c r="H85" s="158"/>
      <c r="I85" s="158"/>
      <c r="J85" s="158"/>
      <c r="K85" s="158"/>
      <c r="L85" s="158"/>
      <c r="M85" s="131"/>
    </row>
    <row r="86" spans="1:13" ht="27">
      <c r="A86" s="261">
        <v>3</v>
      </c>
      <c r="B86" s="124"/>
      <c r="C86" s="133" t="s">
        <v>342</v>
      </c>
      <c r="D86" s="134" t="s">
        <v>6</v>
      </c>
      <c r="E86" s="260"/>
      <c r="F86" s="260">
        <v>135.27</v>
      </c>
      <c r="G86" s="265"/>
      <c r="H86" s="266"/>
      <c r="I86" s="266"/>
      <c r="J86" s="266"/>
      <c r="K86" s="266"/>
      <c r="L86" s="266"/>
      <c r="M86" s="128"/>
    </row>
    <row r="87" spans="1:13" ht="13.5">
      <c r="A87" s="129"/>
      <c r="B87" s="7"/>
      <c r="C87" s="496" t="s">
        <v>4</v>
      </c>
      <c r="D87" s="116" t="s">
        <v>2</v>
      </c>
      <c r="E87" s="130">
        <v>1</v>
      </c>
      <c r="F87" s="131">
        <f>F86*E87</f>
        <v>135.27</v>
      </c>
      <c r="G87" s="131"/>
      <c r="H87" s="131"/>
      <c r="I87" s="131"/>
      <c r="J87" s="131"/>
      <c r="K87" s="131"/>
      <c r="L87" s="131"/>
      <c r="M87" s="131"/>
    </row>
    <row r="88" spans="1:13" ht="13.5">
      <c r="A88" s="129"/>
      <c r="B88" s="7"/>
      <c r="C88" s="156" t="s">
        <v>213</v>
      </c>
      <c r="D88" s="157" t="s">
        <v>5</v>
      </c>
      <c r="E88" s="160">
        <v>0.04</v>
      </c>
      <c r="F88" s="158">
        <f>F85*E88</f>
        <v>0.60128</v>
      </c>
      <c r="G88" s="158"/>
      <c r="H88" s="158"/>
      <c r="I88" s="158"/>
      <c r="J88" s="158"/>
      <c r="K88" s="158"/>
      <c r="L88" s="158"/>
      <c r="M88" s="131"/>
    </row>
    <row r="89" spans="1:13" ht="27">
      <c r="A89" s="267">
        <v>4</v>
      </c>
      <c r="B89" s="143" t="s">
        <v>224</v>
      </c>
      <c r="C89" s="268" t="s">
        <v>225</v>
      </c>
      <c r="D89" s="134" t="s">
        <v>6</v>
      </c>
      <c r="E89" s="111"/>
      <c r="F89" s="114">
        <v>201.08</v>
      </c>
      <c r="G89" s="113"/>
      <c r="H89" s="112"/>
      <c r="I89" s="112"/>
      <c r="J89" s="112"/>
      <c r="K89" s="112"/>
      <c r="L89" s="112"/>
      <c r="M89" s="114"/>
    </row>
    <row r="90" spans="1:13" ht="13.5">
      <c r="A90" s="171"/>
      <c r="B90" s="172"/>
      <c r="C90" s="496" t="s">
        <v>4</v>
      </c>
      <c r="D90" s="116" t="s">
        <v>2</v>
      </c>
      <c r="E90" s="117">
        <v>1</v>
      </c>
      <c r="F90" s="173">
        <f>F89*E90</f>
        <v>201.08</v>
      </c>
      <c r="G90" s="174"/>
      <c r="H90" s="173"/>
      <c r="I90" s="173"/>
      <c r="J90" s="173"/>
      <c r="K90" s="173"/>
      <c r="L90" s="173"/>
      <c r="M90" s="173"/>
    </row>
    <row r="91" spans="1:13" ht="13.5">
      <c r="A91" s="171"/>
      <c r="B91" s="172"/>
      <c r="C91" s="180" t="s">
        <v>12</v>
      </c>
      <c r="D91" s="116" t="s">
        <v>223</v>
      </c>
      <c r="E91" s="117">
        <v>0.03</v>
      </c>
      <c r="F91" s="173">
        <f>F89*E91</f>
        <v>6.0324</v>
      </c>
      <c r="G91" s="174"/>
      <c r="H91" s="173"/>
      <c r="I91" s="173"/>
      <c r="J91" s="173"/>
      <c r="K91" s="173"/>
      <c r="L91" s="173"/>
      <c r="M91" s="173"/>
    </row>
    <row r="92" spans="1:13" ht="13.5">
      <c r="A92" s="171"/>
      <c r="B92" s="172"/>
      <c r="C92" s="159" t="s">
        <v>88</v>
      </c>
      <c r="D92" s="116" t="s">
        <v>2</v>
      </c>
      <c r="E92" s="117">
        <v>0.03</v>
      </c>
      <c r="F92" s="131">
        <f>F89*E92</f>
        <v>6.0324</v>
      </c>
      <c r="G92" s="139"/>
      <c r="H92" s="173"/>
      <c r="I92" s="131"/>
      <c r="J92" s="150"/>
      <c r="K92" s="150"/>
      <c r="L92" s="150"/>
      <c r="M92" s="173"/>
    </row>
    <row r="93" spans="1:13" ht="27">
      <c r="A93" s="267">
        <v>5</v>
      </c>
      <c r="B93" s="143" t="s">
        <v>200</v>
      </c>
      <c r="C93" s="133" t="s">
        <v>227</v>
      </c>
      <c r="D93" s="134" t="s">
        <v>216</v>
      </c>
      <c r="E93" s="111"/>
      <c r="F93" s="114">
        <v>40.4</v>
      </c>
      <c r="G93" s="113"/>
      <c r="H93" s="112"/>
      <c r="I93" s="112"/>
      <c r="J93" s="112"/>
      <c r="K93" s="112"/>
      <c r="L93" s="112"/>
      <c r="M93" s="114"/>
    </row>
    <row r="94" spans="1:13" ht="13.5">
      <c r="A94" s="164"/>
      <c r="B94" s="153"/>
      <c r="C94" s="496" t="s">
        <v>4</v>
      </c>
      <c r="D94" s="116" t="s">
        <v>2</v>
      </c>
      <c r="E94" s="10">
        <v>1</v>
      </c>
      <c r="F94" s="150">
        <f>F93*E94</f>
        <v>40.4</v>
      </c>
      <c r="G94" s="155"/>
      <c r="H94" s="150"/>
      <c r="I94" s="150"/>
      <c r="J94" s="150"/>
      <c r="K94" s="150"/>
      <c r="L94" s="150"/>
      <c r="M94" s="150"/>
    </row>
    <row r="95" spans="1:13" ht="13.5">
      <c r="A95" s="164"/>
      <c r="B95" s="153"/>
      <c r="C95" s="156" t="s">
        <v>213</v>
      </c>
      <c r="D95" s="93" t="s">
        <v>5</v>
      </c>
      <c r="E95" s="93">
        <v>0.01</v>
      </c>
      <c r="F95" s="181">
        <f>F93*E95</f>
        <v>0.40399999999999997</v>
      </c>
      <c r="G95" s="92"/>
      <c r="H95" s="182"/>
      <c r="I95" s="181"/>
      <c r="J95" s="182"/>
      <c r="K95" s="182"/>
      <c r="L95" s="182"/>
      <c r="M95" s="182"/>
    </row>
    <row r="96" spans="1:13" ht="30" customHeight="1">
      <c r="A96" s="267">
        <v>6</v>
      </c>
      <c r="B96" s="143" t="s">
        <v>228</v>
      </c>
      <c r="C96" s="133" t="s">
        <v>306</v>
      </c>
      <c r="D96" s="134" t="s">
        <v>6</v>
      </c>
      <c r="E96" s="111"/>
      <c r="F96" s="114">
        <v>73.89</v>
      </c>
      <c r="G96" s="134"/>
      <c r="H96" s="114"/>
      <c r="I96" s="114"/>
      <c r="J96" s="114"/>
      <c r="K96" s="114"/>
      <c r="L96" s="114"/>
      <c r="M96" s="114"/>
    </row>
    <row r="97" spans="1:13" ht="13.5">
      <c r="A97" s="164"/>
      <c r="B97" s="153"/>
      <c r="C97" s="496" t="s">
        <v>4</v>
      </c>
      <c r="D97" s="178" t="s">
        <v>2</v>
      </c>
      <c r="E97" s="248">
        <v>1</v>
      </c>
      <c r="F97" s="150">
        <f>F96*E97</f>
        <v>73.89</v>
      </c>
      <c r="G97" s="155"/>
      <c r="H97" s="150"/>
      <c r="I97" s="150"/>
      <c r="J97" s="150"/>
      <c r="K97" s="150"/>
      <c r="L97" s="150"/>
      <c r="M97" s="150"/>
    </row>
    <row r="98" spans="1:13" ht="13.5">
      <c r="A98" s="164"/>
      <c r="B98" s="172"/>
      <c r="C98" s="180" t="s">
        <v>229</v>
      </c>
      <c r="D98" s="116" t="s">
        <v>6</v>
      </c>
      <c r="E98" s="117">
        <v>1.02</v>
      </c>
      <c r="F98" s="150">
        <f>F96*E98</f>
        <v>75.3678</v>
      </c>
      <c r="G98" s="139"/>
      <c r="H98" s="150"/>
      <c r="I98" s="150"/>
      <c r="J98" s="150"/>
      <c r="K98" s="150"/>
      <c r="L98" s="150"/>
      <c r="M98" s="150"/>
    </row>
    <row r="99" spans="1:13" ht="13.5">
      <c r="A99" s="164"/>
      <c r="B99" s="153"/>
      <c r="C99" s="180" t="s">
        <v>24</v>
      </c>
      <c r="D99" s="116" t="s">
        <v>3</v>
      </c>
      <c r="E99" s="183">
        <v>7.9</v>
      </c>
      <c r="F99" s="150">
        <f>F96*E99</f>
        <v>583.731</v>
      </c>
      <c r="G99" s="123"/>
      <c r="H99" s="150"/>
      <c r="I99" s="150"/>
      <c r="J99" s="150"/>
      <c r="K99" s="150"/>
      <c r="L99" s="150"/>
      <c r="M99" s="150"/>
    </row>
    <row r="100" spans="1:13" ht="13.5">
      <c r="A100" s="164"/>
      <c r="B100" s="153"/>
      <c r="C100" s="156" t="s">
        <v>88</v>
      </c>
      <c r="D100" s="116" t="s">
        <v>2</v>
      </c>
      <c r="E100" s="117">
        <v>0.15</v>
      </c>
      <c r="F100" s="131">
        <f>F96*E100</f>
        <v>11.083499999999999</v>
      </c>
      <c r="G100" s="92"/>
      <c r="H100" s="150"/>
      <c r="I100" s="131"/>
      <c r="J100" s="150"/>
      <c r="K100" s="150"/>
      <c r="L100" s="150"/>
      <c r="M100" s="150"/>
    </row>
    <row r="101" spans="1:13" ht="27">
      <c r="A101" s="267">
        <v>7</v>
      </c>
      <c r="B101" s="143" t="s">
        <v>233</v>
      </c>
      <c r="C101" s="268" t="s">
        <v>308</v>
      </c>
      <c r="D101" s="263" t="s">
        <v>6</v>
      </c>
      <c r="E101" s="269"/>
      <c r="F101" s="114">
        <v>13.77</v>
      </c>
      <c r="G101" s="134"/>
      <c r="H101" s="114"/>
      <c r="I101" s="114"/>
      <c r="J101" s="114"/>
      <c r="K101" s="114"/>
      <c r="L101" s="114"/>
      <c r="M101" s="114"/>
    </row>
    <row r="102" spans="1:13" ht="13.5">
      <c r="A102" s="171"/>
      <c r="B102" s="172"/>
      <c r="C102" s="496" t="s">
        <v>4</v>
      </c>
      <c r="D102" s="116" t="s">
        <v>232</v>
      </c>
      <c r="E102" s="117">
        <v>1</v>
      </c>
      <c r="F102" s="150">
        <f>F101*E102</f>
        <v>13.77</v>
      </c>
      <c r="G102" s="155"/>
      <c r="H102" s="150"/>
      <c r="I102" s="150"/>
      <c r="J102" s="150"/>
      <c r="K102" s="150"/>
      <c r="L102" s="150"/>
      <c r="M102" s="150"/>
    </row>
    <row r="103" spans="1:13" ht="13.5">
      <c r="A103" s="171"/>
      <c r="B103" s="172"/>
      <c r="C103" s="180" t="s">
        <v>24</v>
      </c>
      <c r="D103" s="116" t="s">
        <v>3</v>
      </c>
      <c r="E103" s="117">
        <v>6</v>
      </c>
      <c r="F103" s="131">
        <f>F101*E103</f>
        <v>82.62</v>
      </c>
      <c r="G103" s="139"/>
      <c r="H103" s="150"/>
      <c r="I103" s="131"/>
      <c r="J103" s="150"/>
      <c r="K103" s="150"/>
      <c r="L103" s="150"/>
      <c r="M103" s="150"/>
    </row>
    <row r="104" spans="1:13" ht="13.5">
      <c r="A104" s="171"/>
      <c r="B104" s="172"/>
      <c r="C104" s="180" t="s">
        <v>235</v>
      </c>
      <c r="D104" s="116" t="s">
        <v>232</v>
      </c>
      <c r="E104" s="117">
        <v>1.02</v>
      </c>
      <c r="F104" s="131">
        <f>F101*E104</f>
        <v>14.045399999999999</v>
      </c>
      <c r="G104" s="139"/>
      <c r="H104" s="150"/>
      <c r="I104" s="131"/>
      <c r="J104" s="150"/>
      <c r="K104" s="150"/>
      <c r="L104" s="150"/>
      <c r="M104" s="150"/>
    </row>
    <row r="105" spans="1:13" ht="13.5">
      <c r="A105" s="171"/>
      <c r="B105" s="172"/>
      <c r="C105" s="156" t="s">
        <v>88</v>
      </c>
      <c r="D105" s="245" t="s">
        <v>2</v>
      </c>
      <c r="E105" s="246">
        <v>0.15</v>
      </c>
      <c r="F105" s="158">
        <f>F101*E105</f>
        <v>2.0654999999999997</v>
      </c>
      <c r="G105" s="139"/>
      <c r="H105" s="150"/>
      <c r="I105" s="131"/>
      <c r="J105" s="150"/>
      <c r="K105" s="150"/>
      <c r="L105" s="150"/>
      <c r="M105" s="150"/>
    </row>
    <row r="106" spans="1:13" ht="27">
      <c r="A106" s="267">
        <v>8</v>
      </c>
      <c r="B106" s="143" t="s">
        <v>200</v>
      </c>
      <c r="C106" s="270" t="s">
        <v>309</v>
      </c>
      <c r="D106" s="263" t="s">
        <v>6</v>
      </c>
      <c r="E106" s="264"/>
      <c r="F106" s="114">
        <v>13.32</v>
      </c>
      <c r="G106" s="271"/>
      <c r="H106" s="272"/>
      <c r="I106" s="128"/>
      <c r="J106" s="272"/>
      <c r="K106" s="272"/>
      <c r="L106" s="272"/>
      <c r="M106" s="272"/>
    </row>
    <row r="107" spans="1:13" ht="13.5">
      <c r="A107" s="171"/>
      <c r="B107" s="172"/>
      <c r="C107" s="496" t="s">
        <v>4</v>
      </c>
      <c r="D107" s="116" t="s">
        <v>2</v>
      </c>
      <c r="E107" s="117">
        <v>1</v>
      </c>
      <c r="F107" s="150">
        <f>F106*E107</f>
        <v>13.32</v>
      </c>
      <c r="G107" s="139"/>
      <c r="H107" s="150"/>
      <c r="I107" s="150"/>
      <c r="J107" s="150"/>
      <c r="K107" s="150"/>
      <c r="L107" s="150"/>
      <c r="M107" s="150"/>
    </row>
    <row r="108" spans="1:13" ht="13.5">
      <c r="A108" s="171"/>
      <c r="B108" s="172"/>
      <c r="C108" s="247" t="s">
        <v>310</v>
      </c>
      <c r="D108" s="245" t="s">
        <v>6</v>
      </c>
      <c r="E108" s="246">
        <v>1.05</v>
      </c>
      <c r="F108" s="158">
        <f>F106*E108</f>
        <v>13.986</v>
      </c>
      <c r="G108" s="139"/>
      <c r="H108" s="150"/>
      <c r="I108" s="131"/>
      <c r="J108" s="150"/>
      <c r="K108" s="150"/>
      <c r="L108" s="150"/>
      <c r="M108" s="150"/>
    </row>
    <row r="109" spans="1:13" ht="27">
      <c r="A109" s="267">
        <v>9</v>
      </c>
      <c r="B109" s="143" t="s">
        <v>200</v>
      </c>
      <c r="C109" s="268" t="s">
        <v>316</v>
      </c>
      <c r="D109" s="263" t="s">
        <v>6</v>
      </c>
      <c r="E109" s="264"/>
      <c r="F109" s="298">
        <v>47.62</v>
      </c>
      <c r="G109" s="274"/>
      <c r="H109" s="272"/>
      <c r="I109" s="128"/>
      <c r="J109" s="272"/>
      <c r="K109" s="272"/>
      <c r="L109" s="272"/>
      <c r="M109" s="272"/>
    </row>
    <row r="110" spans="1:13" ht="13.5">
      <c r="A110" s="171"/>
      <c r="B110" s="172"/>
      <c r="C110" s="496" t="s">
        <v>4</v>
      </c>
      <c r="D110" s="116" t="s">
        <v>2</v>
      </c>
      <c r="E110" s="117">
        <v>1</v>
      </c>
      <c r="F110" s="150">
        <f>F109*E110</f>
        <v>47.62</v>
      </c>
      <c r="G110" s="139"/>
      <c r="H110" s="150"/>
      <c r="I110" s="150"/>
      <c r="J110" s="150"/>
      <c r="K110" s="150"/>
      <c r="L110" s="150"/>
      <c r="M110" s="150"/>
    </row>
    <row r="111" spans="1:13" ht="13.5">
      <c r="A111" s="171"/>
      <c r="B111" s="172"/>
      <c r="C111" s="180" t="s">
        <v>67</v>
      </c>
      <c r="D111" s="116" t="s">
        <v>7</v>
      </c>
      <c r="E111" s="117">
        <v>65</v>
      </c>
      <c r="F111" s="131">
        <f>F109*E111</f>
        <v>3095.2999999999997</v>
      </c>
      <c r="G111" s="139"/>
      <c r="H111" s="150"/>
      <c r="I111" s="131"/>
      <c r="J111" s="150"/>
      <c r="K111" s="150"/>
      <c r="L111" s="150"/>
      <c r="M111" s="150"/>
    </row>
    <row r="112" spans="1:13" ht="13.5">
      <c r="A112" s="171"/>
      <c r="B112" s="172"/>
      <c r="C112" s="180" t="s">
        <v>24</v>
      </c>
      <c r="D112" s="116" t="s">
        <v>3</v>
      </c>
      <c r="E112" s="117">
        <v>10</v>
      </c>
      <c r="F112" s="131">
        <f>F109*E112</f>
        <v>476.2</v>
      </c>
      <c r="G112" s="139"/>
      <c r="H112" s="150"/>
      <c r="I112" s="131"/>
      <c r="J112" s="150"/>
      <c r="K112" s="150"/>
      <c r="L112" s="150"/>
      <c r="M112" s="150"/>
    </row>
    <row r="113" spans="1:13" ht="27">
      <c r="A113" s="267">
        <v>10</v>
      </c>
      <c r="B113" s="143" t="s">
        <v>230</v>
      </c>
      <c r="C113" s="268" t="s">
        <v>318</v>
      </c>
      <c r="D113" s="263" t="s">
        <v>6</v>
      </c>
      <c r="E113" s="275"/>
      <c r="F113" s="114">
        <v>232.94</v>
      </c>
      <c r="G113" s="134"/>
      <c r="H113" s="114"/>
      <c r="I113" s="114"/>
      <c r="J113" s="114"/>
      <c r="K113" s="114"/>
      <c r="L113" s="114"/>
      <c r="M113" s="114"/>
    </row>
    <row r="114" spans="1:13" ht="13.5">
      <c r="A114" s="171"/>
      <c r="B114" s="172"/>
      <c r="C114" s="496" t="s">
        <v>4</v>
      </c>
      <c r="D114" s="116" t="s">
        <v>2</v>
      </c>
      <c r="E114" s="117">
        <v>1</v>
      </c>
      <c r="F114" s="150">
        <f>F113*E114</f>
        <v>232.94</v>
      </c>
      <c r="G114" s="155"/>
      <c r="H114" s="150"/>
      <c r="I114" s="150"/>
      <c r="J114" s="150"/>
      <c r="K114" s="150"/>
      <c r="L114" s="150"/>
      <c r="M114" s="150"/>
    </row>
    <row r="115" spans="1:13" ht="13.5">
      <c r="A115" s="171"/>
      <c r="B115" s="172"/>
      <c r="C115" s="180" t="s">
        <v>21</v>
      </c>
      <c r="D115" s="116" t="s">
        <v>201</v>
      </c>
      <c r="E115" s="117">
        <v>0.15</v>
      </c>
      <c r="F115" s="131">
        <f>F113*E115</f>
        <v>34.940999999999995</v>
      </c>
      <c r="G115" s="139"/>
      <c r="H115" s="150"/>
      <c r="I115" s="131"/>
      <c r="J115" s="150"/>
      <c r="K115" s="150"/>
      <c r="L115" s="150"/>
      <c r="M115" s="150"/>
    </row>
    <row r="116" spans="1:13" ht="13.5">
      <c r="A116" s="171"/>
      <c r="B116" s="172"/>
      <c r="C116" s="180" t="s">
        <v>13</v>
      </c>
      <c r="D116" s="116" t="s">
        <v>3</v>
      </c>
      <c r="E116" s="117">
        <v>2.4</v>
      </c>
      <c r="F116" s="131">
        <f>F113*E116</f>
        <v>559.0559999999999</v>
      </c>
      <c r="G116" s="139"/>
      <c r="H116" s="150"/>
      <c r="I116" s="131"/>
      <c r="J116" s="150"/>
      <c r="K116" s="150"/>
      <c r="L116" s="150"/>
      <c r="M116" s="150"/>
    </row>
    <row r="117" spans="1:13" ht="13.5">
      <c r="A117" s="171"/>
      <c r="B117" s="172"/>
      <c r="C117" s="180" t="s">
        <v>317</v>
      </c>
      <c r="D117" s="116" t="s">
        <v>201</v>
      </c>
      <c r="E117" s="117">
        <v>0.4</v>
      </c>
      <c r="F117" s="122">
        <f>F113*E117</f>
        <v>93.176</v>
      </c>
      <c r="G117" s="123"/>
      <c r="H117" s="150"/>
      <c r="I117" s="122"/>
      <c r="J117" s="169"/>
      <c r="K117" s="169"/>
      <c r="L117" s="169"/>
      <c r="M117" s="150"/>
    </row>
    <row r="118" spans="1:13" ht="13.5">
      <c r="A118" s="171"/>
      <c r="B118" s="172"/>
      <c r="C118" s="156" t="s">
        <v>88</v>
      </c>
      <c r="D118" s="116" t="s">
        <v>2</v>
      </c>
      <c r="E118" s="117">
        <v>0.1</v>
      </c>
      <c r="F118" s="122">
        <f>F113*E118</f>
        <v>23.294</v>
      </c>
      <c r="G118" s="123"/>
      <c r="H118" s="150"/>
      <c r="I118" s="122"/>
      <c r="J118" s="169"/>
      <c r="K118" s="169"/>
      <c r="L118" s="169"/>
      <c r="M118" s="150"/>
    </row>
    <row r="119" spans="1:13" ht="27">
      <c r="A119" s="267">
        <v>11</v>
      </c>
      <c r="B119" s="143" t="s">
        <v>200</v>
      </c>
      <c r="C119" s="133" t="s">
        <v>322</v>
      </c>
      <c r="D119" s="134" t="s">
        <v>216</v>
      </c>
      <c r="E119" s="111"/>
      <c r="F119" s="114">
        <v>59</v>
      </c>
      <c r="G119" s="134"/>
      <c r="H119" s="114"/>
      <c r="I119" s="114"/>
      <c r="J119" s="114"/>
      <c r="K119" s="114"/>
      <c r="L119" s="114"/>
      <c r="M119" s="114"/>
    </row>
    <row r="120" spans="1:13" ht="13.5">
      <c r="A120" s="164"/>
      <c r="B120" s="153"/>
      <c r="C120" s="496" t="s">
        <v>4</v>
      </c>
      <c r="D120" s="130" t="s">
        <v>2</v>
      </c>
      <c r="E120" s="10">
        <v>1</v>
      </c>
      <c r="F120" s="150">
        <f>F119*E120</f>
        <v>59</v>
      </c>
      <c r="G120" s="155"/>
      <c r="H120" s="150"/>
      <c r="I120" s="150"/>
      <c r="J120" s="150"/>
      <c r="K120" s="150"/>
      <c r="L120" s="150"/>
      <c r="M120" s="150"/>
    </row>
    <row r="121" spans="1:13" ht="13.5">
      <c r="A121" s="164"/>
      <c r="B121" s="153"/>
      <c r="C121" s="180" t="s">
        <v>21</v>
      </c>
      <c r="D121" s="116" t="s">
        <v>201</v>
      </c>
      <c r="E121" s="117">
        <v>0.03</v>
      </c>
      <c r="F121" s="131">
        <f>F119*E121</f>
        <v>1.77</v>
      </c>
      <c r="G121" s="139"/>
      <c r="H121" s="150"/>
      <c r="I121" s="131"/>
      <c r="J121" s="150"/>
      <c r="K121" s="150"/>
      <c r="L121" s="150"/>
      <c r="M121" s="150"/>
    </row>
    <row r="122" spans="1:13" ht="13.5">
      <c r="A122" s="164"/>
      <c r="B122" s="153"/>
      <c r="C122" s="180" t="s">
        <v>13</v>
      </c>
      <c r="D122" s="116" t="s">
        <v>3</v>
      </c>
      <c r="E122" s="117">
        <v>0.48</v>
      </c>
      <c r="F122" s="131">
        <f>F119*E122</f>
        <v>28.32</v>
      </c>
      <c r="G122" s="139"/>
      <c r="H122" s="150"/>
      <c r="I122" s="131"/>
      <c r="J122" s="150"/>
      <c r="K122" s="150"/>
      <c r="L122" s="150"/>
      <c r="M122" s="150"/>
    </row>
    <row r="123" spans="1:13" ht="13.5">
      <c r="A123" s="164"/>
      <c r="B123" s="153"/>
      <c r="C123" s="180" t="s">
        <v>317</v>
      </c>
      <c r="D123" s="116" t="s">
        <v>201</v>
      </c>
      <c r="E123" s="117">
        <v>0.08</v>
      </c>
      <c r="F123" s="122">
        <f>F119*E123</f>
        <v>4.72</v>
      </c>
      <c r="G123" s="123"/>
      <c r="H123" s="150"/>
      <c r="I123" s="122"/>
      <c r="J123" s="169"/>
      <c r="K123" s="169"/>
      <c r="L123" s="169"/>
      <c r="M123" s="150"/>
    </row>
    <row r="124" spans="1:13" ht="13.5">
      <c r="A124" s="164"/>
      <c r="B124" s="153"/>
      <c r="C124" s="156" t="s">
        <v>88</v>
      </c>
      <c r="D124" s="116" t="s">
        <v>2</v>
      </c>
      <c r="E124" s="117">
        <v>0.1</v>
      </c>
      <c r="F124" s="122">
        <f>F119*E124</f>
        <v>5.9</v>
      </c>
      <c r="G124" s="123"/>
      <c r="H124" s="150"/>
      <c r="I124" s="122"/>
      <c r="J124" s="169"/>
      <c r="K124" s="169"/>
      <c r="L124" s="169"/>
      <c r="M124" s="150"/>
    </row>
    <row r="125" spans="1:13" ht="28.5" customHeight="1">
      <c r="A125" s="267">
        <v>12</v>
      </c>
      <c r="B125" s="143" t="s">
        <v>200</v>
      </c>
      <c r="C125" s="133" t="s">
        <v>307</v>
      </c>
      <c r="D125" s="134" t="s">
        <v>6</v>
      </c>
      <c r="E125" s="134"/>
      <c r="F125" s="114">
        <v>134.07</v>
      </c>
      <c r="G125" s="134"/>
      <c r="H125" s="114"/>
      <c r="I125" s="114"/>
      <c r="J125" s="114"/>
      <c r="K125" s="114"/>
      <c r="L125" s="114"/>
      <c r="M125" s="114"/>
    </row>
    <row r="126" spans="1:13" ht="13.5">
      <c r="A126" s="171"/>
      <c r="B126" s="172"/>
      <c r="C126" s="496" t="s">
        <v>4</v>
      </c>
      <c r="D126" s="116" t="s">
        <v>2</v>
      </c>
      <c r="E126" s="10">
        <v>1</v>
      </c>
      <c r="F126" s="150">
        <f>F125*E126</f>
        <v>134.07</v>
      </c>
      <c r="G126" s="155"/>
      <c r="H126" s="150"/>
      <c r="I126" s="150"/>
      <c r="J126" s="150"/>
      <c r="K126" s="150"/>
      <c r="L126" s="150"/>
      <c r="M126" s="150"/>
    </row>
    <row r="127" spans="1:13" ht="13.5">
      <c r="A127" s="171"/>
      <c r="B127" s="172"/>
      <c r="C127" s="156" t="s">
        <v>231</v>
      </c>
      <c r="D127" s="93" t="s">
        <v>6</v>
      </c>
      <c r="E127" s="93">
        <v>1.05</v>
      </c>
      <c r="F127" s="181">
        <f>F125*E127</f>
        <v>140.7735</v>
      </c>
      <c r="G127" s="92"/>
      <c r="H127" s="181"/>
      <c r="I127" s="181"/>
      <c r="J127" s="181"/>
      <c r="K127" s="181"/>
      <c r="L127" s="181"/>
      <c r="M127" s="181"/>
    </row>
    <row r="128" spans="1:13" ht="13.5">
      <c r="A128" s="267">
        <v>13</v>
      </c>
      <c r="B128" s="143" t="s">
        <v>233</v>
      </c>
      <c r="C128" s="276" t="s">
        <v>234</v>
      </c>
      <c r="D128" s="263" t="s">
        <v>232</v>
      </c>
      <c r="E128" s="269"/>
      <c r="F128" s="114">
        <v>135.27</v>
      </c>
      <c r="G128" s="134"/>
      <c r="H128" s="114"/>
      <c r="I128" s="114"/>
      <c r="J128" s="114"/>
      <c r="K128" s="114"/>
      <c r="L128" s="114"/>
      <c r="M128" s="114"/>
    </row>
    <row r="129" spans="1:13" ht="13.5">
      <c r="A129" s="171"/>
      <c r="B129" s="172"/>
      <c r="C129" s="496" t="s">
        <v>4</v>
      </c>
      <c r="D129" s="116" t="s">
        <v>232</v>
      </c>
      <c r="E129" s="117">
        <v>1</v>
      </c>
      <c r="F129" s="150">
        <f>F128*E129</f>
        <v>135.27</v>
      </c>
      <c r="G129" s="155"/>
      <c r="H129" s="150"/>
      <c r="I129" s="150"/>
      <c r="J129" s="150"/>
      <c r="K129" s="150"/>
      <c r="L129" s="150"/>
      <c r="M129" s="150"/>
    </row>
    <row r="130" spans="1:13" ht="13.5">
      <c r="A130" s="171"/>
      <c r="B130" s="172"/>
      <c r="C130" s="180" t="s">
        <v>24</v>
      </c>
      <c r="D130" s="116" t="s">
        <v>3</v>
      </c>
      <c r="E130" s="117">
        <v>7.9</v>
      </c>
      <c r="F130" s="131">
        <f>F128*E130</f>
        <v>1068.633</v>
      </c>
      <c r="G130" s="139"/>
      <c r="H130" s="150"/>
      <c r="I130" s="131"/>
      <c r="J130" s="150"/>
      <c r="K130" s="150"/>
      <c r="L130" s="150"/>
      <c r="M130" s="150"/>
    </row>
    <row r="131" spans="1:13" ht="13.5">
      <c r="A131" s="171"/>
      <c r="B131" s="172"/>
      <c r="C131" s="180" t="s">
        <v>235</v>
      </c>
      <c r="D131" s="116" t="s">
        <v>232</v>
      </c>
      <c r="E131" s="117">
        <v>1.02</v>
      </c>
      <c r="F131" s="131">
        <f>F128*E131</f>
        <v>137.9754</v>
      </c>
      <c r="G131" s="139"/>
      <c r="H131" s="150"/>
      <c r="I131" s="131"/>
      <c r="J131" s="150"/>
      <c r="K131" s="150"/>
      <c r="L131" s="150"/>
      <c r="M131" s="150"/>
    </row>
    <row r="132" spans="1:13" ht="13.5">
      <c r="A132" s="171"/>
      <c r="B132" s="172"/>
      <c r="C132" s="156" t="s">
        <v>88</v>
      </c>
      <c r="D132" s="116" t="s">
        <v>2</v>
      </c>
      <c r="E132" s="117">
        <v>0.15</v>
      </c>
      <c r="F132" s="131">
        <f>F128*E132</f>
        <v>20.2905</v>
      </c>
      <c r="G132" s="139"/>
      <c r="H132" s="150"/>
      <c r="I132" s="131"/>
      <c r="J132" s="150"/>
      <c r="K132" s="150"/>
      <c r="L132" s="150"/>
      <c r="M132" s="150"/>
    </row>
    <row r="133" spans="1:13" ht="13.5">
      <c r="A133" s="267">
        <v>14</v>
      </c>
      <c r="B133" s="143" t="s">
        <v>237</v>
      </c>
      <c r="C133" s="276" t="s">
        <v>315</v>
      </c>
      <c r="D133" s="263" t="s">
        <v>216</v>
      </c>
      <c r="E133" s="269"/>
      <c r="F133" s="114">
        <v>85</v>
      </c>
      <c r="G133" s="134"/>
      <c r="H133" s="114"/>
      <c r="I133" s="114"/>
      <c r="J133" s="114"/>
      <c r="K133" s="114"/>
      <c r="L133" s="114"/>
      <c r="M133" s="114"/>
    </row>
    <row r="134" spans="1:13" ht="13.5">
      <c r="A134" s="171"/>
      <c r="B134" s="172"/>
      <c r="C134" s="496" t="s">
        <v>4</v>
      </c>
      <c r="D134" s="116" t="s">
        <v>2</v>
      </c>
      <c r="E134" s="117">
        <v>1</v>
      </c>
      <c r="F134" s="173">
        <f>F133*E134</f>
        <v>85</v>
      </c>
      <c r="G134" s="188"/>
      <c r="H134" s="189"/>
      <c r="I134" s="173"/>
      <c r="J134" s="173"/>
      <c r="K134" s="189"/>
      <c r="L134" s="189"/>
      <c r="M134" s="173"/>
    </row>
    <row r="135" spans="1:13" ht="13.5">
      <c r="A135" s="171"/>
      <c r="B135" s="172"/>
      <c r="C135" s="180" t="s">
        <v>238</v>
      </c>
      <c r="D135" s="116" t="s">
        <v>239</v>
      </c>
      <c r="E135" s="117">
        <v>0.08</v>
      </c>
      <c r="F135" s="173">
        <f>F133*E135</f>
        <v>6.8</v>
      </c>
      <c r="G135" s="177"/>
      <c r="H135" s="173"/>
      <c r="I135" s="173"/>
      <c r="J135" s="173"/>
      <c r="K135" s="173"/>
      <c r="L135" s="173"/>
      <c r="M135" s="173"/>
    </row>
    <row r="136" spans="1:13" ht="13.5">
      <c r="A136" s="171"/>
      <c r="B136" s="172"/>
      <c r="C136" s="180" t="s">
        <v>24</v>
      </c>
      <c r="D136" s="116" t="s">
        <v>3</v>
      </c>
      <c r="E136" s="117">
        <v>1</v>
      </c>
      <c r="F136" s="150">
        <f>F133*E136</f>
        <v>85</v>
      </c>
      <c r="G136" s="155"/>
      <c r="H136" s="173"/>
      <c r="I136" s="150"/>
      <c r="J136" s="150"/>
      <c r="K136" s="150"/>
      <c r="L136" s="150"/>
      <c r="M136" s="173"/>
    </row>
    <row r="137" spans="1:13" ht="27">
      <c r="A137" s="267">
        <v>15</v>
      </c>
      <c r="B137" s="143" t="s">
        <v>240</v>
      </c>
      <c r="C137" s="268" t="s">
        <v>312</v>
      </c>
      <c r="D137" s="134" t="s">
        <v>6</v>
      </c>
      <c r="E137" s="134"/>
      <c r="F137" s="114">
        <v>21.15</v>
      </c>
      <c r="G137" s="114"/>
      <c r="H137" s="114"/>
      <c r="I137" s="114"/>
      <c r="J137" s="114"/>
      <c r="K137" s="114"/>
      <c r="L137" s="114"/>
      <c r="M137" s="114"/>
    </row>
    <row r="138" spans="1:13" ht="13.5">
      <c r="A138" s="171"/>
      <c r="B138" s="172"/>
      <c r="C138" s="496" t="s">
        <v>4</v>
      </c>
      <c r="D138" s="116" t="s">
        <v>2</v>
      </c>
      <c r="E138" s="166">
        <v>1</v>
      </c>
      <c r="F138" s="166">
        <f>F137*E138</f>
        <v>21.15</v>
      </c>
      <c r="G138" s="166"/>
      <c r="H138" s="166"/>
      <c r="I138" s="166"/>
      <c r="J138" s="166"/>
      <c r="K138" s="166"/>
      <c r="L138" s="166"/>
      <c r="M138" s="166"/>
    </row>
    <row r="139" spans="1:13" ht="13.5">
      <c r="A139" s="171"/>
      <c r="B139" s="172"/>
      <c r="C139" s="180" t="s">
        <v>403</v>
      </c>
      <c r="D139" s="116" t="s">
        <v>6</v>
      </c>
      <c r="E139" s="166">
        <v>1</v>
      </c>
      <c r="F139" s="166">
        <f>F137*E139</f>
        <v>21.15</v>
      </c>
      <c r="G139" s="166"/>
      <c r="H139" s="166"/>
      <c r="I139" s="166"/>
      <c r="J139" s="166"/>
      <c r="K139" s="166"/>
      <c r="L139" s="166"/>
      <c r="M139" s="166"/>
    </row>
    <row r="140" spans="1:13" ht="27">
      <c r="A140" s="267">
        <v>16</v>
      </c>
      <c r="B140" s="143" t="s">
        <v>241</v>
      </c>
      <c r="C140" s="277" t="s">
        <v>311</v>
      </c>
      <c r="D140" s="134" t="s">
        <v>6</v>
      </c>
      <c r="E140" s="278"/>
      <c r="F140" s="260">
        <v>10.08</v>
      </c>
      <c r="G140" s="265"/>
      <c r="H140" s="265"/>
      <c r="I140" s="265"/>
      <c r="J140" s="265"/>
      <c r="K140" s="265"/>
      <c r="L140" s="265"/>
      <c r="M140" s="265"/>
    </row>
    <row r="141" spans="1:13" ht="13.5">
      <c r="A141" s="164"/>
      <c r="B141" s="153"/>
      <c r="C141" s="496" t="s">
        <v>4</v>
      </c>
      <c r="D141" s="116" t="s">
        <v>2</v>
      </c>
      <c r="E141" s="249">
        <v>1</v>
      </c>
      <c r="F141" s="158">
        <f>F140*E141</f>
        <v>10.08</v>
      </c>
      <c r="G141" s="158"/>
      <c r="H141" s="158"/>
      <c r="I141" s="158"/>
      <c r="J141" s="158"/>
      <c r="K141" s="158"/>
      <c r="L141" s="158"/>
      <c r="M141" s="158"/>
    </row>
    <row r="142" spans="1:13" ht="13.5">
      <c r="A142" s="164"/>
      <c r="B142" s="190"/>
      <c r="C142" s="247" t="s">
        <v>329</v>
      </c>
      <c r="D142" s="116" t="s">
        <v>6</v>
      </c>
      <c r="E142" s="166">
        <v>1</v>
      </c>
      <c r="F142" s="166">
        <f>F140*E142</f>
        <v>10.08</v>
      </c>
      <c r="G142" s="166"/>
      <c r="H142" s="166"/>
      <c r="I142" s="166"/>
      <c r="J142" s="166"/>
      <c r="K142" s="166"/>
      <c r="L142" s="166"/>
      <c r="M142" s="166"/>
    </row>
    <row r="143" spans="1:13" ht="27">
      <c r="A143" s="267">
        <v>17</v>
      </c>
      <c r="B143" s="143" t="s">
        <v>200</v>
      </c>
      <c r="C143" s="268" t="s">
        <v>313</v>
      </c>
      <c r="D143" s="263" t="s">
        <v>17</v>
      </c>
      <c r="E143" s="114"/>
      <c r="F143" s="114">
        <v>1</v>
      </c>
      <c r="G143" s="112"/>
      <c r="H143" s="112"/>
      <c r="I143" s="112"/>
      <c r="J143" s="112"/>
      <c r="K143" s="112"/>
      <c r="L143" s="112"/>
      <c r="M143" s="112"/>
    </row>
    <row r="144" spans="1:13" ht="13.5">
      <c r="A144" s="164"/>
      <c r="B144" s="190"/>
      <c r="C144" s="496" t="s">
        <v>4</v>
      </c>
      <c r="D144" s="116" t="s">
        <v>2</v>
      </c>
      <c r="E144" s="249">
        <v>1</v>
      </c>
      <c r="F144" s="158">
        <f>F143*E144</f>
        <v>1</v>
      </c>
      <c r="G144" s="158"/>
      <c r="H144" s="158"/>
      <c r="I144" s="158"/>
      <c r="J144" s="158"/>
      <c r="K144" s="158"/>
      <c r="L144" s="158"/>
      <c r="M144" s="158"/>
    </row>
    <row r="145" spans="1:13" ht="13.5">
      <c r="A145" s="164"/>
      <c r="B145" s="190"/>
      <c r="C145" s="247" t="s">
        <v>314</v>
      </c>
      <c r="D145" s="116" t="s">
        <v>7</v>
      </c>
      <c r="E145" s="166">
        <v>1</v>
      </c>
      <c r="F145" s="166">
        <f>F143*E145</f>
        <v>1</v>
      </c>
      <c r="G145" s="166"/>
      <c r="H145" s="166"/>
      <c r="I145" s="166"/>
      <c r="J145" s="166"/>
      <c r="K145" s="166"/>
      <c r="L145" s="166"/>
      <c r="M145" s="166"/>
    </row>
    <row r="146" spans="1:13" ht="13.5">
      <c r="A146" s="267">
        <v>18</v>
      </c>
      <c r="B146" s="143" t="s">
        <v>242</v>
      </c>
      <c r="C146" s="268" t="s">
        <v>243</v>
      </c>
      <c r="D146" s="134" t="s">
        <v>6</v>
      </c>
      <c r="E146" s="279"/>
      <c r="F146" s="114">
        <v>11.88</v>
      </c>
      <c r="G146" s="134"/>
      <c r="H146" s="114"/>
      <c r="I146" s="114"/>
      <c r="J146" s="114"/>
      <c r="K146" s="114"/>
      <c r="L146" s="114"/>
      <c r="M146" s="114"/>
    </row>
    <row r="147" spans="1:13" ht="13.5">
      <c r="A147" s="171"/>
      <c r="B147" s="172"/>
      <c r="C147" s="496" t="s">
        <v>4</v>
      </c>
      <c r="D147" s="116" t="s">
        <v>2</v>
      </c>
      <c r="E147" s="117">
        <v>1</v>
      </c>
      <c r="F147" s="166">
        <f>F146*E147</f>
        <v>11.88</v>
      </c>
      <c r="G147" s="162"/>
      <c r="H147" s="166"/>
      <c r="I147" s="166"/>
      <c r="J147" s="166"/>
      <c r="K147" s="166"/>
      <c r="L147" s="166"/>
      <c r="M147" s="166"/>
    </row>
    <row r="148" spans="1:13" ht="13.5">
      <c r="A148" s="171"/>
      <c r="B148" s="172"/>
      <c r="C148" s="180" t="s">
        <v>244</v>
      </c>
      <c r="D148" s="116" t="s">
        <v>232</v>
      </c>
      <c r="E148" s="117">
        <v>1</v>
      </c>
      <c r="F148" s="166">
        <f>F146*E148</f>
        <v>11.88</v>
      </c>
      <c r="G148" s="162"/>
      <c r="H148" s="166"/>
      <c r="I148" s="166"/>
      <c r="J148" s="166"/>
      <c r="K148" s="166"/>
      <c r="L148" s="166"/>
      <c r="M148" s="166"/>
    </row>
    <row r="149" spans="1:13" ht="13.5">
      <c r="A149" s="164"/>
      <c r="B149" s="153"/>
      <c r="C149" s="180" t="s">
        <v>72</v>
      </c>
      <c r="D149" s="116" t="s">
        <v>2</v>
      </c>
      <c r="E149" s="117">
        <v>1</v>
      </c>
      <c r="F149" s="131">
        <f>F146*E149</f>
        <v>11.88</v>
      </c>
      <c r="G149" s="138"/>
      <c r="H149" s="131"/>
      <c r="I149" s="131"/>
      <c r="J149" s="131"/>
      <c r="K149" s="131"/>
      <c r="L149" s="131"/>
      <c r="M149" s="166"/>
    </row>
    <row r="150" spans="1:13" ht="16.5">
      <c r="A150" s="165"/>
      <c r="B150" s="185"/>
      <c r="C150" s="540" t="s">
        <v>302</v>
      </c>
      <c r="D150" s="540"/>
      <c r="E150" s="540"/>
      <c r="F150" s="540"/>
      <c r="G150" s="104"/>
      <c r="H150" s="105"/>
      <c r="I150" s="106"/>
      <c r="J150" s="105"/>
      <c r="K150" s="105"/>
      <c r="L150" s="105"/>
      <c r="M150" s="107"/>
    </row>
    <row r="151" spans="1:13" ht="27">
      <c r="A151" s="142">
        <v>1</v>
      </c>
      <c r="B151" s="143"/>
      <c r="C151" s="133" t="s">
        <v>338</v>
      </c>
      <c r="D151" s="134" t="s">
        <v>5</v>
      </c>
      <c r="E151" s="111"/>
      <c r="F151" s="114">
        <v>86.4</v>
      </c>
      <c r="G151" s="112"/>
      <c r="H151" s="112"/>
      <c r="I151" s="112"/>
      <c r="J151" s="112"/>
      <c r="K151" s="112"/>
      <c r="L151" s="112"/>
      <c r="M151" s="114"/>
    </row>
    <row r="152" spans="1:13" ht="13.5">
      <c r="A152" s="40"/>
      <c r="B152" s="7"/>
      <c r="C152" s="496" t="s">
        <v>4</v>
      </c>
      <c r="D152" s="116" t="s">
        <v>2</v>
      </c>
      <c r="E152" s="130">
        <v>1</v>
      </c>
      <c r="F152" s="131">
        <f>F151*E152</f>
        <v>86.4</v>
      </c>
      <c r="G152" s="131"/>
      <c r="H152" s="131"/>
      <c r="I152" s="131"/>
      <c r="J152" s="131"/>
      <c r="K152" s="131"/>
      <c r="L152" s="131"/>
      <c r="M152" s="131"/>
    </row>
    <row r="153" spans="1:13" ht="27">
      <c r="A153" s="40"/>
      <c r="B153" s="7"/>
      <c r="C153" s="119" t="s">
        <v>183</v>
      </c>
      <c r="D153" s="116" t="s">
        <v>184</v>
      </c>
      <c r="E153" s="117">
        <v>1.75</v>
      </c>
      <c r="F153" s="122">
        <f>F151*E153</f>
        <v>151.20000000000002</v>
      </c>
      <c r="G153" s="123"/>
      <c r="H153" s="122"/>
      <c r="I153" s="122"/>
      <c r="J153" s="122"/>
      <c r="K153" s="122"/>
      <c r="L153" s="112"/>
      <c r="M153" s="112"/>
    </row>
    <row r="154" spans="1:13" ht="40.5">
      <c r="A154" s="142">
        <v>2</v>
      </c>
      <c r="B154" s="143" t="s">
        <v>210</v>
      </c>
      <c r="C154" s="133" t="s">
        <v>337</v>
      </c>
      <c r="D154" s="134" t="s">
        <v>5</v>
      </c>
      <c r="E154" s="111"/>
      <c r="F154" s="114">
        <v>12.92</v>
      </c>
      <c r="G154" s="112"/>
      <c r="H154" s="112"/>
      <c r="I154" s="112"/>
      <c r="J154" s="112"/>
      <c r="K154" s="112"/>
      <c r="L154" s="112"/>
      <c r="M154" s="114"/>
    </row>
    <row r="155" spans="1:13" ht="13.5">
      <c r="A155" s="40"/>
      <c r="B155" s="7"/>
      <c r="C155" s="496" t="s">
        <v>4</v>
      </c>
      <c r="D155" s="116" t="s">
        <v>2</v>
      </c>
      <c r="E155" s="130">
        <v>1</v>
      </c>
      <c r="F155" s="131">
        <f>F154*E155</f>
        <v>12.92</v>
      </c>
      <c r="G155" s="131"/>
      <c r="H155" s="131"/>
      <c r="I155" s="131"/>
      <c r="J155" s="131"/>
      <c r="K155" s="131"/>
      <c r="L155" s="131"/>
      <c r="M155" s="131"/>
    </row>
    <row r="156" spans="1:13" ht="13.5">
      <c r="A156" s="137"/>
      <c r="B156" s="146"/>
      <c r="C156" s="136" t="s">
        <v>68</v>
      </c>
      <c r="D156" s="116" t="s">
        <v>2</v>
      </c>
      <c r="E156" s="130">
        <v>1</v>
      </c>
      <c r="F156" s="131">
        <f>F154*E156</f>
        <v>12.92</v>
      </c>
      <c r="G156" s="131"/>
      <c r="H156" s="131"/>
      <c r="I156" s="131"/>
      <c r="J156" s="131"/>
      <c r="K156" s="120"/>
      <c r="L156" s="131"/>
      <c r="M156" s="131"/>
    </row>
    <row r="157" spans="1:13" ht="13.5">
      <c r="A157" s="137"/>
      <c r="B157" s="558"/>
      <c r="C157" s="136" t="s">
        <v>211</v>
      </c>
      <c r="D157" s="95" t="s">
        <v>5</v>
      </c>
      <c r="E157" s="97">
        <v>1.015</v>
      </c>
      <c r="F157" s="122">
        <f>F154*E157</f>
        <v>13.1138</v>
      </c>
      <c r="G157" s="123"/>
      <c r="H157" s="122"/>
      <c r="I157" s="122"/>
      <c r="J157" s="122"/>
      <c r="K157" s="122"/>
      <c r="L157" s="122"/>
      <c r="M157" s="122"/>
    </row>
    <row r="158" spans="1:13" ht="13.5">
      <c r="A158" s="137"/>
      <c r="B158" s="558"/>
      <c r="C158" s="136" t="s">
        <v>202</v>
      </c>
      <c r="D158" s="130" t="s">
        <v>6</v>
      </c>
      <c r="E158" s="117">
        <v>2.46</v>
      </c>
      <c r="F158" s="131">
        <f>F154*E158</f>
        <v>31.7832</v>
      </c>
      <c r="G158" s="131"/>
      <c r="H158" s="122"/>
      <c r="I158" s="131"/>
      <c r="J158" s="131"/>
      <c r="K158" s="131"/>
      <c r="L158" s="131"/>
      <c r="M158" s="131"/>
    </row>
    <row r="159" spans="1:13" ht="13.5">
      <c r="A159" s="137"/>
      <c r="B159" s="558"/>
      <c r="C159" s="136" t="s">
        <v>203</v>
      </c>
      <c r="D159" s="130" t="s">
        <v>5</v>
      </c>
      <c r="E159" s="117">
        <v>0.02</v>
      </c>
      <c r="F159" s="131">
        <f>F154*E159</f>
        <v>0.2584</v>
      </c>
      <c r="G159" s="131"/>
      <c r="H159" s="122"/>
      <c r="I159" s="131"/>
      <c r="J159" s="131"/>
      <c r="K159" s="131"/>
      <c r="L159" s="131"/>
      <c r="M159" s="131"/>
    </row>
    <row r="160" spans="1:13" ht="13.5">
      <c r="A160" s="137"/>
      <c r="B160" s="558"/>
      <c r="C160" s="132" t="s">
        <v>204</v>
      </c>
      <c r="D160" s="130" t="s">
        <v>19</v>
      </c>
      <c r="E160" s="130" t="s">
        <v>297</v>
      </c>
      <c r="F160" s="131">
        <v>0.82</v>
      </c>
      <c r="G160" s="131"/>
      <c r="H160" s="131"/>
      <c r="I160" s="131"/>
      <c r="J160" s="131"/>
      <c r="K160" s="131"/>
      <c r="L160" s="131"/>
      <c r="M160" s="131"/>
    </row>
    <row r="161" spans="1:13" ht="13.5">
      <c r="A161" s="147"/>
      <c r="B161" s="559"/>
      <c r="C161" s="136" t="s">
        <v>88</v>
      </c>
      <c r="D161" s="130" t="s">
        <v>2</v>
      </c>
      <c r="E161" s="148">
        <v>0.9</v>
      </c>
      <c r="F161" s="131">
        <f>F154*E161</f>
        <v>11.628</v>
      </c>
      <c r="G161" s="131"/>
      <c r="H161" s="131"/>
      <c r="I161" s="131"/>
      <c r="J161" s="131"/>
      <c r="K161" s="131"/>
      <c r="L161" s="131"/>
      <c r="M161" s="131"/>
    </row>
    <row r="162" spans="1:13" ht="13.5">
      <c r="A162" s="143">
        <v>3</v>
      </c>
      <c r="B162" s="143" t="s">
        <v>200</v>
      </c>
      <c r="C162" s="133" t="s">
        <v>266</v>
      </c>
      <c r="D162" s="134" t="s">
        <v>6</v>
      </c>
      <c r="E162" s="111"/>
      <c r="F162" s="114">
        <v>61.2</v>
      </c>
      <c r="G162" s="112"/>
      <c r="H162" s="112"/>
      <c r="I162" s="112"/>
      <c r="J162" s="112"/>
      <c r="K162" s="112"/>
      <c r="L162" s="112"/>
      <c r="M162" s="114"/>
    </row>
    <row r="163" spans="1:13" ht="13.5">
      <c r="A163" s="153"/>
      <c r="B163" s="153"/>
      <c r="C163" s="496" t="s">
        <v>4</v>
      </c>
      <c r="D163" s="116" t="s">
        <v>2</v>
      </c>
      <c r="E163" s="130">
        <v>1</v>
      </c>
      <c r="F163" s="131">
        <f>F162*E163</f>
        <v>61.2</v>
      </c>
      <c r="G163" s="131"/>
      <c r="H163" s="131"/>
      <c r="I163" s="131"/>
      <c r="J163" s="131"/>
      <c r="K163" s="131"/>
      <c r="L163" s="131"/>
      <c r="M163" s="131"/>
    </row>
    <row r="164" spans="1:13" ht="13.5">
      <c r="A164" s="380"/>
      <c r="B164" s="380"/>
      <c r="C164" s="136" t="s">
        <v>405</v>
      </c>
      <c r="D164" s="95" t="s">
        <v>201</v>
      </c>
      <c r="E164" s="97">
        <v>0.4</v>
      </c>
      <c r="F164" s="122">
        <f>F162*E164</f>
        <v>24.480000000000004</v>
      </c>
      <c r="G164" s="123"/>
      <c r="H164" s="122"/>
      <c r="I164" s="122"/>
      <c r="J164" s="122"/>
      <c r="K164" s="122"/>
      <c r="L164" s="122"/>
      <c r="M164" s="122"/>
    </row>
    <row r="165" spans="1:13" ht="27">
      <c r="A165" s="541" t="s">
        <v>169</v>
      </c>
      <c r="B165" s="556" t="s">
        <v>212</v>
      </c>
      <c r="C165" s="133" t="s">
        <v>217</v>
      </c>
      <c r="D165" s="134" t="s">
        <v>6</v>
      </c>
      <c r="E165" s="134"/>
      <c r="F165" s="114">
        <v>3.92</v>
      </c>
      <c r="G165" s="114"/>
      <c r="H165" s="114"/>
      <c r="I165" s="114"/>
      <c r="J165" s="114"/>
      <c r="K165" s="114"/>
      <c r="L165" s="114"/>
      <c r="M165" s="114"/>
    </row>
    <row r="166" spans="1:13" ht="13.5">
      <c r="A166" s="543"/>
      <c r="B166" s="557"/>
      <c r="C166" s="496" t="s">
        <v>4</v>
      </c>
      <c r="D166" s="116" t="s">
        <v>2</v>
      </c>
      <c r="E166" s="130">
        <v>1</v>
      </c>
      <c r="F166" s="131">
        <f>F165*E166</f>
        <v>3.92</v>
      </c>
      <c r="G166" s="131"/>
      <c r="H166" s="131"/>
      <c r="I166" s="131"/>
      <c r="J166" s="131"/>
      <c r="K166" s="131"/>
      <c r="L166" s="131"/>
      <c r="M166" s="131"/>
    </row>
    <row r="167" spans="1:13" ht="13.5">
      <c r="A167" s="543"/>
      <c r="B167" s="557"/>
      <c r="C167" s="149" t="s">
        <v>218</v>
      </c>
      <c r="D167" s="130" t="s">
        <v>17</v>
      </c>
      <c r="E167" s="148">
        <v>12.5</v>
      </c>
      <c r="F167" s="131">
        <f>F165*E167</f>
        <v>49</v>
      </c>
      <c r="G167" s="131"/>
      <c r="H167" s="131"/>
      <c r="I167" s="131"/>
      <c r="J167" s="131"/>
      <c r="K167" s="131"/>
      <c r="L167" s="131"/>
      <c r="M167" s="131"/>
    </row>
    <row r="168" spans="1:13" ht="13.5">
      <c r="A168" s="7"/>
      <c r="B168" s="557"/>
      <c r="C168" s="156" t="s">
        <v>213</v>
      </c>
      <c r="D168" s="157" t="s">
        <v>5</v>
      </c>
      <c r="E168" s="160">
        <v>0.02</v>
      </c>
      <c r="F168" s="158">
        <f>F165*E168</f>
        <v>0.0784</v>
      </c>
      <c r="G168" s="158"/>
      <c r="H168" s="158"/>
      <c r="I168" s="158"/>
      <c r="J168" s="158"/>
      <c r="K168" s="158"/>
      <c r="L168" s="158"/>
      <c r="M168" s="131"/>
    </row>
    <row r="169" spans="1:13" ht="13.5">
      <c r="A169" s="7"/>
      <c r="B169" s="7"/>
      <c r="C169" s="149" t="s">
        <v>88</v>
      </c>
      <c r="D169" s="130" t="s">
        <v>2</v>
      </c>
      <c r="E169" s="160">
        <v>0.16</v>
      </c>
      <c r="F169" s="158">
        <f>F165*E169</f>
        <v>0.6272</v>
      </c>
      <c r="G169" s="158"/>
      <c r="H169" s="158"/>
      <c r="I169" s="158"/>
      <c r="J169" s="158"/>
      <c r="K169" s="158"/>
      <c r="L169" s="158"/>
      <c r="M169" s="131"/>
    </row>
    <row r="170" spans="1:13" ht="27">
      <c r="A170" s="541" t="s">
        <v>170</v>
      </c>
      <c r="B170" s="556" t="s">
        <v>212</v>
      </c>
      <c r="C170" s="133" t="s">
        <v>217</v>
      </c>
      <c r="D170" s="134" t="s">
        <v>6</v>
      </c>
      <c r="E170" s="134"/>
      <c r="F170" s="114">
        <v>27.06</v>
      </c>
      <c r="G170" s="114"/>
      <c r="H170" s="114"/>
      <c r="I170" s="114"/>
      <c r="J170" s="114"/>
      <c r="K170" s="114"/>
      <c r="L170" s="114"/>
      <c r="M170" s="114"/>
    </row>
    <row r="171" spans="1:13" ht="13.5">
      <c r="A171" s="543"/>
      <c r="B171" s="557"/>
      <c r="C171" s="496" t="s">
        <v>4</v>
      </c>
      <c r="D171" s="116" t="s">
        <v>2</v>
      </c>
      <c r="E171" s="130">
        <v>1</v>
      </c>
      <c r="F171" s="131">
        <f>F170*E171</f>
        <v>27.06</v>
      </c>
      <c r="G171" s="131"/>
      <c r="H171" s="131"/>
      <c r="I171" s="131"/>
      <c r="J171" s="131"/>
      <c r="K171" s="131"/>
      <c r="L171" s="131"/>
      <c r="M171" s="131"/>
    </row>
    <row r="172" spans="1:13" ht="13.5">
      <c r="A172" s="543"/>
      <c r="B172" s="557"/>
      <c r="C172" s="149" t="s">
        <v>323</v>
      </c>
      <c r="D172" s="130" t="s">
        <v>17</v>
      </c>
      <c r="E172" s="148">
        <v>12.5</v>
      </c>
      <c r="F172" s="131">
        <f>F170*E172</f>
        <v>338.25</v>
      </c>
      <c r="G172" s="131"/>
      <c r="H172" s="131"/>
      <c r="I172" s="131"/>
      <c r="J172" s="131"/>
      <c r="K172" s="131"/>
      <c r="L172" s="131"/>
      <c r="M172" s="131"/>
    </row>
    <row r="173" spans="1:13" ht="13.5">
      <c r="A173" s="7"/>
      <c r="B173" s="557"/>
      <c r="C173" s="156" t="s">
        <v>213</v>
      </c>
      <c r="D173" s="157" t="s">
        <v>5</v>
      </c>
      <c r="E173" s="160">
        <v>0.02</v>
      </c>
      <c r="F173" s="158">
        <f>F170*E173</f>
        <v>0.5412</v>
      </c>
      <c r="G173" s="158"/>
      <c r="H173" s="158"/>
      <c r="I173" s="158"/>
      <c r="J173" s="158"/>
      <c r="K173" s="158"/>
      <c r="L173" s="158"/>
      <c r="M173" s="131"/>
    </row>
    <row r="174" spans="1:13" ht="13.5">
      <c r="A174" s="7"/>
      <c r="B174" s="7"/>
      <c r="C174" s="149" t="s">
        <v>88</v>
      </c>
      <c r="D174" s="130" t="s">
        <v>2</v>
      </c>
      <c r="E174" s="160">
        <v>0.16</v>
      </c>
      <c r="F174" s="158">
        <f>F170*E174</f>
        <v>4.3296</v>
      </c>
      <c r="G174" s="158"/>
      <c r="H174" s="158"/>
      <c r="I174" s="158"/>
      <c r="J174" s="158"/>
      <c r="K174" s="158"/>
      <c r="L174" s="158"/>
      <c r="M174" s="131"/>
    </row>
    <row r="175" spans="1:13" ht="27" customHeight="1">
      <c r="A175" s="267">
        <v>6</v>
      </c>
      <c r="B175" s="143" t="s">
        <v>247</v>
      </c>
      <c r="C175" s="268" t="s">
        <v>225</v>
      </c>
      <c r="D175" s="134" t="s">
        <v>221</v>
      </c>
      <c r="E175" s="111"/>
      <c r="F175" s="114">
        <v>58.04</v>
      </c>
      <c r="G175" s="113"/>
      <c r="H175" s="112"/>
      <c r="I175" s="112"/>
      <c r="J175" s="112"/>
      <c r="K175" s="112"/>
      <c r="L175" s="112"/>
      <c r="M175" s="114"/>
    </row>
    <row r="176" spans="1:13" ht="13.5">
      <c r="A176" s="171"/>
      <c r="B176" s="172"/>
      <c r="C176" s="496" t="s">
        <v>4</v>
      </c>
      <c r="D176" s="116" t="s">
        <v>2</v>
      </c>
      <c r="E176" s="117">
        <v>1</v>
      </c>
      <c r="F176" s="173">
        <f>F175*E176</f>
        <v>58.04</v>
      </c>
      <c r="G176" s="174"/>
      <c r="H176" s="173"/>
      <c r="I176" s="150"/>
      <c r="J176" s="173"/>
      <c r="K176" s="173"/>
      <c r="L176" s="173"/>
      <c r="M176" s="173"/>
    </row>
    <row r="177" spans="1:13" ht="13.5">
      <c r="A177" s="171"/>
      <c r="B177" s="172"/>
      <c r="C177" s="180" t="s">
        <v>12</v>
      </c>
      <c r="D177" s="116" t="s">
        <v>223</v>
      </c>
      <c r="E177" s="117">
        <v>0.03</v>
      </c>
      <c r="F177" s="173">
        <f>F175*E177</f>
        <v>1.7411999999999999</v>
      </c>
      <c r="G177" s="174"/>
      <c r="H177" s="173"/>
      <c r="I177" s="173"/>
      <c r="J177" s="173"/>
      <c r="K177" s="173"/>
      <c r="L177" s="173"/>
      <c r="M177" s="173"/>
    </row>
    <row r="178" spans="1:13" ht="27">
      <c r="A178" s="267">
        <v>7</v>
      </c>
      <c r="B178" s="143" t="s">
        <v>200</v>
      </c>
      <c r="C178" s="133" t="s">
        <v>334</v>
      </c>
      <c r="D178" s="134" t="s">
        <v>6</v>
      </c>
      <c r="E178" s="111"/>
      <c r="F178" s="114">
        <v>158.83</v>
      </c>
      <c r="G178" s="134"/>
      <c r="H178" s="114"/>
      <c r="I178" s="114"/>
      <c r="J178" s="114"/>
      <c r="K178" s="114"/>
      <c r="L178" s="114"/>
      <c r="M178" s="114"/>
    </row>
    <row r="179" spans="1:13" ht="13.5">
      <c r="A179" s="164"/>
      <c r="B179" s="153"/>
      <c r="C179" s="496" t="s">
        <v>4</v>
      </c>
      <c r="D179" s="533" t="s">
        <v>2</v>
      </c>
      <c r="E179" s="248">
        <v>1</v>
      </c>
      <c r="F179" s="150">
        <f>F178*E179</f>
        <v>158.83</v>
      </c>
      <c r="G179" s="155"/>
      <c r="H179" s="150"/>
      <c r="I179" s="150"/>
      <c r="J179" s="150"/>
      <c r="K179" s="150"/>
      <c r="L179" s="150"/>
      <c r="M179" s="150"/>
    </row>
    <row r="180" spans="1:13" ht="15" customHeight="1">
      <c r="A180" s="164"/>
      <c r="B180" s="172"/>
      <c r="C180" s="253" t="s">
        <v>335</v>
      </c>
      <c r="D180" s="116" t="s">
        <v>6</v>
      </c>
      <c r="E180" s="117">
        <v>1.05</v>
      </c>
      <c r="F180" s="169">
        <f>F178*E180</f>
        <v>166.77150000000003</v>
      </c>
      <c r="G180" s="218"/>
      <c r="H180" s="169"/>
      <c r="I180" s="169"/>
      <c r="J180" s="169"/>
      <c r="K180" s="169"/>
      <c r="L180" s="169"/>
      <c r="M180" s="169"/>
    </row>
    <row r="181" spans="1:13" ht="27.75" customHeight="1">
      <c r="A181" s="267">
        <v>8</v>
      </c>
      <c r="B181" s="143" t="s">
        <v>230</v>
      </c>
      <c r="C181" s="268" t="s">
        <v>336</v>
      </c>
      <c r="D181" s="263" t="s">
        <v>6</v>
      </c>
      <c r="E181" s="275"/>
      <c r="F181" s="114">
        <v>478.63</v>
      </c>
      <c r="G181" s="134"/>
      <c r="H181" s="114"/>
      <c r="I181" s="114"/>
      <c r="J181" s="114"/>
      <c r="K181" s="114"/>
      <c r="L181" s="114"/>
      <c r="M181" s="114"/>
    </row>
    <row r="182" spans="1:13" ht="13.5">
      <c r="A182" s="171"/>
      <c r="B182" s="172"/>
      <c r="C182" s="496" t="s">
        <v>4</v>
      </c>
      <c r="D182" s="116" t="s">
        <v>2</v>
      </c>
      <c r="E182" s="117">
        <v>1</v>
      </c>
      <c r="F182" s="150">
        <f>F181*E182</f>
        <v>478.63</v>
      </c>
      <c r="G182" s="155"/>
      <c r="H182" s="150"/>
      <c r="I182" s="150"/>
      <c r="J182" s="150"/>
      <c r="K182" s="150"/>
      <c r="L182" s="150"/>
      <c r="M182" s="150"/>
    </row>
    <row r="183" spans="1:13" ht="13.5">
      <c r="A183" s="171"/>
      <c r="B183" s="172"/>
      <c r="C183" s="180" t="s">
        <v>21</v>
      </c>
      <c r="D183" s="116" t="s">
        <v>201</v>
      </c>
      <c r="E183" s="117">
        <v>0.15</v>
      </c>
      <c r="F183" s="131">
        <f>F181*E183</f>
        <v>71.7945</v>
      </c>
      <c r="G183" s="139"/>
      <c r="H183" s="150"/>
      <c r="I183" s="131"/>
      <c r="J183" s="150"/>
      <c r="K183" s="150"/>
      <c r="L183" s="150"/>
      <c r="M183" s="150"/>
    </row>
    <row r="184" spans="1:13" ht="13.5">
      <c r="A184" s="171"/>
      <c r="B184" s="172"/>
      <c r="C184" s="180" t="s">
        <v>13</v>
      </c>
      <c r="D184" s="116" t="s">
        <v>3</v>
      </c>
      <c r="E184" s="117">
        <v>2.4</v>
      </c>
      <c r="F184" s="131">
        <f>F181*E184</f>
        <v>1148.712</v>
      </c>
      <c r="G184" s="139"/>
      <c r="H184" s="150"/>
      <c r="I184" s="131"/>
      <c r="J184" s="150"/>
      <c r="K184" s="150"/>
      <c r="L184" s="150"/>
      <c r="M184" s="150"/>
    </row>
    <row r="185" spans="1:13" ht="13.5">
      <c r="A185" s="171"/>
      <c r="B185" s="172"/>
      <c r="C185" s="180" t="s">
        <v>249</v>
      </c>
      <c r="D185" s="116" t="s">
        <v>201</v>
      </c>
      <c r="E185" s="117">
        <v>0.4</v>
      </c>
      <c r="F185" s="122">
        <f>F181*E185</f>
        <v>191.452</v>
      </c>
      <c r="G185" s="123"/>
      <c r="H185" s="150"/>
      <c r="I185" s="122"/>
      <c r="J185" s="169"/>
      <c r="K185" s="169"/>
      <c r="L185" s="169"/>
      <c r="M185" s="150"/>
    </row>
    <row r="186" spans="1:13" ht="13.5">
      <c r="A186" s="171"/>
      <c r="B186" s="172"/>
      <c r="C186" s="156" t="s">
        <v>88</v>
      </c>
      <c r="D186" s="116" t="s">
        <v>2</v>
      </c>
      <c r="E186" s="117">
        <v>0.16</v>
      </c>
      <c r="F186" s="122">
        <f>F181*E186</f>
        <v>76.5808</v>
      </c>
      <c r="G186" s="123"/>
      <c r="H186" s="150"/>
      <c r="I186" s="122"/>
      <c r="J186" s="169"/>
      <c r="K186" s="169"/>
      <c r="L186" s="169"/>
      <c r="M186" s="150"/>
    </row>
    <row r="187" spans="1:13" ht="13.5">
      <c r="A187" s="267">
        <v>9</v>
      </c>
      <c r="B187" s="143"/>
      <c r="C187" s="268" t="s">
        <v>332</v>
      </c>
      <c r="D187" s="134" t="s">
        <v>6</v>
      </c>
      <c r="E187" s="111"/>
      <c r="F187" s="114">
        <v>146.68</v>
      </c>
      <c r="G187" s="113"/>
      <c r="H187" s="112"/>
      <c r="I187" s="112"/>
      <c r="J187" s="112"/>
      <c r="K187" s="112"/>
      <c r="L187" s="112"/>
      <c r="M187" s="114"/>
    </row>
    <row r="188" spans="1:13" ht="13.5">
      <c r="A188" s="171"/>
      <c r="B188" s="172"/>
      <c r="C188" s="496" t="s">
        <v>4</v>
      </c>
      <c r="D188" s="116" t="s">
        <v>2</v>
      </c>
      <c r="E188" s="117">
        <v>1</v>
      </c>
      <c r="F188" s="173">
        <f>F187*E188</f>
        <v>146.68</v>
      </c>
      <c r="G188" s="174"/>
      <c r="H188" s="173"/>
      <c r="I188" s="173"/>
      <c r="J188" s="173"/>
      <c r="K188" s="173"/>
      <c r="L188" s="173"/>
      <c r="M188" s="173"/>
    </row>
    <row r="189" spans="1:13" ht="13.5">
      <c r="A189" s="171"/>
      <c r="B189" s="172"/>
      <c r="C189" s="136" t="s">
        <v>66</v>
      </c>
      <c r="D189" s="130" t="s">
        <v>2</v>
      </c>
      <c r="E189" s="117">
        <v>1</v>
      </c>
      <c r="F189" s="173">
        <f>F187*E189</f>
        <v>146.68</v>
      </c>
      <c r="G189" s="174"/>
      <c r="H189" s="173"/>
      <c r="I189" s="173"/>
      <c r="J189" s="173"/>
      <c r="K189" s="120"/>
      <c r="L189" s="173"/>
      <c r="M189" s="173"/>
    </row>
    <row r="190" spans="1:13" ht="13.5">
      <c r="A190" s="171"/>
      <c r="B190" s="172"/>
      <c r="C190" s="180" t="s">
        <v>330</v>
      </c>
      <c r="D190" s="116" t="s">
        <v>223</v>
      </c>
      <c r="E190" s="179">
        <v>0.102</v>
      </c>
      <c r="F190" s="173">
        <f>F187*E190</f>
        <v>14.961359999999999</v>
      </c>
      <c r="G190" s="174"/>
      <c r="H190" s="173"/>
      <c r="I190" s="173"/>
      <c r="J190" s="173"/>
      <c r="K190" s="173"/>
      <c r="L190" s="173"/>
      <c r="M190" s="173"/>
    </row>
    <row r="191" spans="1:13" ht="13.5">
      <c r="A191" s="267">
        <v>10</v>
      </c>
      <c r="B191" s="143" t="s">
        <v>200</v>
      </c>
      <c r="C191" s="281" t="s">
        <v>333</v>
      </c>
      <c r="D191" s="134" t="s">
        <v>6</v>
      </c>
      <c r="E191" s="134"/>
      <c r="F191" s="114">
        <v>146.68</v>
      </c>
      <c r="G191" s="134"/>
      <c r="H191" s="114"/>
      <c r="I191" s="114"/>
      <c r="J191" s="114"/>
      <c r="K191" s="114"/>
      <c r="L191" s="114"/>
      <c r="M191" s="114"/>
    </row>
    <row r="192" spans="1:13" ht="13.5">
      <c r="A192" s="164"/>
      <c r="B192" s="153"/>
      <c r="C192" s="496" t="s">
        <v>4</v>
      </c>
      <c r="D192" s="116" t="s">
        <v>2</v>
      </c>
      <c r="E192" s="250">
        <v>1</v>
      </c>
      <c r="F192" s="150">
        <f>F191*E192</f>
        <v>146.68</v>
      </c>
      <c r="G192" s="155"/>
      <c r="H192" s="150"/>
      <c r="I192" s="150"/>
      <c r="J192" s="150"/>
      <c r="K192" s="150"/>
      <c r="L192" s="150"/>
      <c r="M192" s="150"/>
    </row>
    <row r="193" spans="1:13" ht="13.5">
      <c r="A193" s="164"/>
      <c r="B193" s="153"/>
      <c r="C193" s="136" t="s">
        <v>195</v>
      </c>
      <c r="D193" s="116" t="s">
        <v>2</v>
      </c>
      <c r="E193" s="130">
        <v>0.1</v>
      </c>
      <c r="F193" s="131">
        <f>F191*E193</f>
        <v>14.668000000000001</v>
      </c>
      <c r="G193" s="131"/>
      <c r="H193" s="131"/>
      <c r="I193" s="131"/>
      <c r="J193" s="131"/>
      <c r="K193" s="120"/>
      <c r="L193" s="131"/>
      <c r="M193" s="131"/>
    </row>
    <row r="194" spans="1:13" ht="27">
      <c r="A194" s="267">
        <v>11</v>
      </c>
      <c r="B194" s="143" t="s">
        <v>200</v>
      </c>
      <c r="C194" s="133" t="s">
        <v>250</v>
      </c>
      <c r="D194" s="134" t="s">
        <v>216</v>
      </c>
      <c r="E194" s="111"/>
      <c r="F194" s="114">
        <v>66</v>
      </c>
      <c r="G194" s="134"/>
      <c r="H194" s="114"/>
      <c r="I194" s="114"/>
      <c r="J194" s="114"/>
      <c r="K194" s="114"/>
      <c r="L194" s="114"/>
      <c r="M194" s="114"/>
    </row>
    <row r="195" spans="1:13" ht="13.5">
      <c r="A195" s="171"/>
      <c r="B195" s="172"/>
      <c r="C195" s="496" t="s">
        <v>4</v>
      </c>
      <c r="D195" s="163" t="s">
        <v>2</v>
      </c>
      <c r="E195" s="36">
        <v>1</v>
      </c>
      <c r="F195" s="37">
        <f>F194*E195</f>
        <v>66</v>
      </c>
      <c r="G195" s="38"/>
      <c r="H195" s="37"/>
      <c r="I195" s="37"/>
      <c r="J195" s="37"/>
      <c r="K195" s="37"/>
      <c r="L195" s="37"/>
      <c r="M195" s="37"/>
    </row>
    <row r="196" spans="1:13" ht="13.5">
      <c r="A196" s="171"/>
      <c r="B196" s="172"/>
      <c r="C196" s="186" t="s">
        <v>236</v>
      </c>
      <c r="D196" s="161" t="s">
        <v>17</v>
      </c>
      <c r="E196" s="161">
        <v>0.12</v>
      </c>
      <c r="F196" s="187">
        <f>F194*E196</f>
        <v>7.92</v>
      </c>
      <c r="G196" s="187"/>
      <c r="H196" s="187"/>
      <c r="I196" s="187"/>
      <c r="J196" s="187"/>
      <c r="K196" s="187"/>
      <c r="L196" s="187"/>
      <c r="M196" s="187"/>
    </row>
    <row r="197" spans="1:13" ht="27">
      <c r="A197" s="267">
        <v>12</v>
      </c>
      <c r="B197" s="143" t="s">
        <v>200</v>
      </c>
      <c r="C197" s="281" t="s">
        <v>264</v>
      </c>
      <c r="D197" s="134" t="s">
        <v>216</v>
      </c>
      <c r="E197" s="134"/>
      <c r="F197" s="114">
        <v>103.2</v>
      </c>
      <c r="G197" s="134"/>
      <c r="H197" s="114"/>
      <c r="I197" s="114"/>
      <c r="J197" s="114"/>
      <c r="K197" s="114"/>
      <c r="L197" s="114"/>
      <c r="M197" s="114"/>
    </row>
    <row r="198" spans="1:13" ht="13.5">
      <c r="A198" s="164"/>
      <c r="B198" s="153"/>
      <c r="C198" s="496" t="s">
        <v>4</v>
      </c>
      <c r="D198" s="116" t="s">
        <v>2</v>
      </c>
      <c r="E198" s="117">
        <v>1</v>
      </c>
      <c r="F198" s="173">
        <f>F197*E198</f>
        <v>103.2</v>
      </c>
      <c r="G198" s="188"/>
      <c r="H198" s="189"/>
      <c r="I198" s="173"/>
      <c r="J198" s="173"/>
      <c r="K198" s="189"/>
      <c r="L198" s="189"/>
      <c r="M198" s="173"/>
    </row>
    <row r="199" spans="1:13" ht="13.5">
      <c r="A199" s="164"/>
      <c r="B199" s="153"/>
      <c r="C199" s="180" t="s">
        <v>238</v>
      </c>
      <c r="D199" s="116" t="s">
        <v>239</v>
      </c>
      <c r="E199" s="117">
        <v>0.08</v>
      </c>
      <c r="F199" s="173">
        <f>F197*E199</f>
        <v>8.256</v>
      </c>
      <c r="G199" s="177"/>
      <c r="H199" s="173"/>
      <c r="I199" s="173"/>
      <c r="J199" s="173"/>
      <c r="K199" s="173"/>
      <c r="L199" s="173"/>
      <c r="M199" s="173"/>
    </row>
    <row r="200" spans="1:13" ht="13.5">
      <c r="A200" s="153"/>
      <c r="B200" s="153"/>
      <c r="C200" s="180" t="s">
        <v>24</v>
      </c>
      <c r="D200" s="116" t="s">
        <v>3</v>
      </c>
      <c r="E200" s="117">
        <v>1</v>
      </c>
      <c r="F200" s="150">
        <f>F197*E200</f>
        <v>103.2</v>
      </c>
      <c r="G200" s="155"/>
      <c r="H200" s="173"/>
      <c r="I200" s="150"/>
      <c r="J200" s="150"/>
      <c r="K200" s="150"/>
      <c r="L200" s="150"/>
      <c r="M200" s="173"/>
    </row>
    <row r="201" spans="1:13" ht="27">
      <c r="A201" s="267">
        <v>13</v>
      </c>
      <c r="B201" s="143"/>
      <c r="C201" s="268" t="s">
        <v>426</v>
      </c>
      <c r="D201" s="263" t="s">
        <v>6</v>
      </c>
      <c r="E201" s="269"/>
      <c r="F201" s="114">
        <v>70.47</v>
      </c>
      <c r="G201" s="134"/>
      <c r="H201" s="114"/>
      <c r="I201" s="114"/>
      <c r="J201" s="114"/>
      <c r="K201" s="114"/>
      <c r="L201" s="114"/>
      <c r="M201" s="114"/>
    </row>
    <row r="202" spans="1:13" ht="13.5">
      <c r="A202" s="164"/>
      <c r="B202" s="153"/>
      <c r="C202" s="496" t="s">
        <v>4</v>
      </c>
      <c r="D202" s="116" t="s">
        <v>232</v>
      </c>
      <c r="E202" s="117">
        <v>1</v>
      </c>
      <c r="F202" s="150">
        <f>F201*E202</f>
        <v>70.47</v>
      </c>
      <c r="G202" s="155"/>
      <c r="H202" s="150"/>
      <c r="I202" s="150"/>
      <c r="J202" s="150"/>
      <c r="K202" s="150"/>
      <c r="L202" s="150"/>
      <c r="M202" s="150"/>
    </row>
    <row r="203" spans="1:13" ht="13.5">
      <c r="A203" s="164"/>
      <c r="B203" s="153"/>
      <c r="C203" s="180" t="s">
        <v>24</v>
      </c>
      <c r="D203" s="116" t="s">
        <v>3</v>
      </c>
      <c r="E203" s="117">
        <v>7.9</v>
      </c>
      <c r="F203" s="131">
        <f>F201*E203</f>
        <v>556.713</v>
      </c>
      <c r="G203" s="139"/>
      <c r="H203" s="150"/>
      <c r="I203" s="131"/>
      <c r="J203" s="150"/>
      <c r="K203" s="150"/>
      <c r="L203" s="150"/>
      <c r="M203" s="150"/>
    </row>
    <row r="204" spans="1:13" ht="13.5">
      <c r="A204" s="164"/>
      <c r="B204" s="153"/>
      <c r="C204" s="180" t="s">
        <v>235</v>
      </c>
      <c r="D204" s="116" t="s">
        <v>232</v>
      </c>
      <c r="E204" s="117">
        <v>1.02</v>
      </c>
      <c r="F204" s="131">
        <f>F201*E204</f>
        <v>71.8794</v>
      </c>
      <c r="G204" s="139"/>
      <c r="H204" s="150"/>
      <c r="I204" s="131"/>
      <c r="J204" s="150"/>
      <c r="K204" s="150"/>
      <c r="L204" s="150"/>
      <c r="M204" s="150"/>
    </row>
    <row r="205" spans="1:13" ht="13.5">
      <c r="A205" s="164"/>
      <c r="B205" s="153"/>
      <c r="C205" s="156" t="s">
        <v>88</v>
      </c>
      <c r="D205" s="116" t="s">
        <v>2</v>
      </c>
      <c r="E205" s="117">
        <v>0.15</v>
      </c>
      <c r="F205" s="131">
        <f>F201*E205</f>
        <v>10.5705</v>
      </c>
      <c r="G205" s="139"/>
      <c r="H205" s="150"/>
      <c r="I205" s="131"/>
      <c r="J205" s="150"/>
      <c r="K205" s="150"/>
      <c r="L205" s="150"/>
      <c r="M205" s="150"/>
    </row>
    <row r="206" spans="1:13" ht="27">
      <c r="A206" s="267">
        <v>14</v>
      </c>
      <c r="B206" s="143" t="s">
        <v>241</v>
      </c>
      <c r="C206" s="277" t="s">
        <v>425</v>
      </c>
      <c r="D206" s="134" t="s">
        <v>6</v>
      </c>
      <c r="E206" s="278"/>
      <c r="F206" s="260">
        <v>5.94</v>
      </c>
      <c r="G206" s="265"/>
      <c r="H206" s="265"/>
      <c r="I206" s="265"/>
      <c r="J206" s="265"/>
      <c r="K206" s="265"/>
      <c r="L206" s="265"/>
      <c r="M206" s="265"/>
    </row>
    <row r="207" spans="1:13" ht="13.5">
      <c r="A207" s="164"/>
      <c r="B207" s="153"/>
      <c r="C207" s="496" t="s">
        <v>4</v>
      </c>
      <c r="D207" s="116" t="s">
        <v>2</v>
      </c>
      <c r="E207" s="249">
        <v>1</v>
      </c>
      <c r="F207" s="158">
        <f>F206*E207</f>
        <v>5.94</v>
      </c>
      <c r="G207" s="158"/>
      <c r="H207" s="158"/>
      <c r="I207" s="158"/>
      <c r="J207" s="158"/>
      <c r="K207" s="158"/>
      <c r="L207" s="158"/>
      <c r="M207" s="158"/>
    </row>
    <row r="208" spans="1:13" ht="13.5">
      <c r="A208" s="164"/>
      <c r="B208" s="190"/>
      <c r="C208" s="247" t="s">
        <v>329</v>
      </c>
      <c r="D208" s="116" t="s">
        <v>6</v>
      </c>
      <c r="E208" s="166">
        <v>1</v>
      </c>
      <c r="F208" s="166">
        <f>F206*E208</f>
        <v>5.94</v>
      </c>
      <c r="G208" s="166"/>
      <c r="H208" s="166"/>
      <c r="I208" s="166"/>
      <c r="J208" s="166"/>
      <c r="K208" s="166"/>
      <c r="L208" s="166"/>
      <c r="M208" s="166"/>
    </row>
    <row r="209" spans="1:13" ht="13.5">
      <c r="A209" s="267">
        <v>15</v>
      </c>
      <c r="B209" s="143" t="s">
        <v>200</v>
      </c>
      <c r="C209" s="281" t="s">
        <v>245</v>
      </c>
      <c r="D209" s="282" t="s">
        <v>17</v>
      </c>
      <c r="E209" s="273"/>
      <c r="F209" s="273">
        <v>3</v>
      </c>
      <c r="G209" s="273"/>
      <c r="H209" s="273"/>
      <c r="I209" s="273"/>
      <c r="J209" s="273"/>
      <c r="K209" s="273"/>
      <c r="L209" s="273"/>
      <c r="M209" s="273"/>
    </row>
    <row r="210" spans="1:13" ht="13.5">
      <c r="A210" s="164"/>
      <c r="B210" s="153"/>
      <c r="C210" s="496" t="s">
        <v>4</v>
      </c>
      <c r="D210" s="116" t="s">
        <v>2</v>
      </c>
      <c r="E210" s="148">
        <v>1</v>
      </c>
      <c r="F210" s="131">
        <f>F209*E210</f>
        <v>3</v>
      </c>
      <c r="G210" s="138"/>
      <c r="H210" s="131"/>
      <c r="I210" s="131"/>
      <c r="J210" s="131"/>
      <c r="K210" s="131"/>
      <c r="L210" s="131"/>
      <c r="M210" s="131"/>
    </row>
    <row r="211" spans="1:13" ht="13.5">
      <c r="A211" s="164"/>
      <c r="B211" s="164"/>
      <c r="C211" s="159" t="s">
        <v>246</v>
      </c>
      <c r="D211" s="157" t="s">
        <v>17</v>
      </c>
      <c r="E211" s="160">
        <v>1</v>
      </c>
      <c r="F211" s="158">
        <f>F209*E211</f>
        <v>3</v>
      </c>
      <c r="G211" s="158"/>
      <c r="H211" s="158"/>
      <c r="I211" s="158"/>
      <c r="J211" s="158"/>
      <c r="K211" s="158"/>
      <c r="L211" s="158"/>
      <c r="M211" s="158"/>
    </row>
    <row r="212" spans="1:13" ht="27">
      <c r="A212" s="267">
        <v>16</v>
      </c>
      <c r="B212" s="143"/>
      <c r="C212" s="281" t="s">
        <v>339</v>
      </c>
      <c r="D212" s="134" t="s">
        <v>216</v>
      </c>
      <c r="E212" s="114"/>
      <c r="F212" s="114">
        <v>9</v>
      </c>
      <c r="G212" s="128"/>
      <c r="H212" s="128"/>
      <c r="I212" s="128"/>
      <c r="J212" s="128"/>
      <c r="K212" s="128"/>
      <c r="L212" s="128"/>
      <c r="M212" s="128"/>
    </row>
    <row r="213" spans="1:13" ht="13.5">
      <c r="A213" s="164"/>
      <c r="B213" s="153"/>
      <c r="C213" s="496" t="s">
        <v>4</v>
      </c>
      <c r="D213" s="116" t="s">
        <v>232</v>
      </c>
      <c r="E213" s="117">
        <v>1</v>
      </c>
      <c r="F213" s="150">
        <f>F212*E213</f>
        <v>9</v>
      </c>
      <c r="G213" s="155"/>
      <c r="H213" s="150"/>
      <c r="I213" s="150"/>
      <c r="J213" s="150"/>
      <c r="K213" s="150"/>
      <c r="L213" s="150"/>
      <c r="M213" s="150"/>
    </row>
    <row r="214" spans="1:13" ht="13.5">
      <c r="A214" s="164"/>
      <c r="B214" s="153"/>
      <c r="C214" s="136" t="s">
        <v>330</v>
      </c>
      <c r="D214" s="130" t="s">
        <v>5</v>
      </c>
      <c r="E214" s="148">
        <v>0.08</v>
      </c>
      <c r="F214" s="131">
        <f>F212*E214</f>
        <v>0.72</v>
      </c>
      <c r="G214" s="131"/>
      <c r="H214" s="131"/>
      <c r="I214" s="131"/>
      <c r="J214" s="131"/>
      <c r="K214" s="131"/>
      <c r="L214" s="131"/>
      <c r="M214" s="131"/>
    </row>
    <row r="215" spans="1:13" ht="13.5">
      <c r="A215" s="164"/>
      <c r="B215" s="153"/>
      <c r="C215" s="136" t="s">
        <v>204</v>
      </c>
      <c r="D215" s="130" t="s">
        <v>19</v>
      </c>
      <c r="E215" s="148" t="s">
        <v>297</v>
      </c>
      <c r="F215" s="131">
        <v>0.1</v>
      </c>
      <c r="G215" s="131"/>
      <c r="H215" s="131"/>
      <c r="I215" s="131"/>
      <c r="J215" s="131"/>
      <c r="K215" s="131"/>
      <c r="L215" s="131"/>
      <c r="M215" s="131"/>
    </row>
    <row r="216" spans="1:13" ht="13.5">
      <c r="A216" s="164"/>
      <c r="B216" s="153"/>
      <c r="C216" s="136" t="s">
        <v>340</v>
      </c>
      <c r="D216" s="130" t="s">
        <v>17</v>
      </c>
      <c r="E216" s="148">
        <v>2</v>
      </c>
      <c r="F216" s="131">
        <f>F212*E216</f>
        <v>18</v>
      </c>
      <c r="G216" s="131"/>
      <c r="H216" s="131"/>
      <c r="I216" s="131"/>
      <c r="J216" s="131"/>
      <c r="K216" s="131"/>
      <c r="L216" s="131"/>
      <c r="M216" s="131"/>
    </row>
    <row r="217" spans="1:13" ht="13.5">
      <c r="A217" s="164"/>
      <c r="B217" s="153"/>
      <c r="C217" s="136" t="s">
        <v>341</v>
      </c>
      <c r="D217" s="130" t="s">
        <v>216</v>
      </c>
      <c r="E217" s="148">
        <v>2</v>
      </c>
      <c r="F217" s="131">
        <f>F212*E217</f>
        <v>18</v>
      </c>
      <c r="G217" s="131"/>
      <c r="H217" s="131"/>
      <c r="I217" s="131"/>
      <c r="J217" s="131"/>
      <c r="K217" s="131"/>
      <c r="L217" s="131"/>
      <c r="M217" s="131"/>
    </row>
    <row r="218" spans="1:13" ht="13.5">
      <c r="A218" s="170"/>
      <c r="B218" s="244"/>
      <c r="C218" s="136" t="s">
        <v>88</v>
      </c>
      <c r="D218" s="130" t="s">
        <v>2</v>
      </c>
      <c r="E218" s="148">
        <v>0.2</v>
      </c>
      <c r="F218" s="131">
        <f>F212*E218</f>
        <v>1.8</v>
      </c>
      <c r="G218" s="131"/>
      <c r="H218" s="131"/>
      <c r="I218" s="131"/>
      <c r="J218" s="131"/>
      <c r="K218" s="131"/>
      <c r="L218" s="131"/>
      <c r="M218" s="131"/>
    </row>
    <row r="219" spans="1:13" ht="16.5">
      <c r="A219" s="103"/>
      <c r="B219" s="103"/>
      <c r="C219" s="560" t="s">
        <v>319</v>
      </c>
      <c r="D219" s="560"/>
      <c r="E219" s="560"/>
      <c r="F219" s="560"/>
      <c r="G219" s="104"/>
      <c r="H219" s="105"/>
      <c r="I219" s="106"/>
      <c r="J219" s="105"/>
      <c r="K219" s="105"/>
      <c r="L219" s="105"/>
      <c r="M219" s="107"/>
    </row>
    <row r="220" spans="1:13" ht="27">
      <c r="A220" s="541" t="s">
        <v>83</v>
      </c>
      <c r="B220" s="556" t="s">
        <v>212</v>
      </c>
      <c r="C220" s="133" t="s">
        <v>217</v>
      </c>
      <c r="D220" s="134" t="s">
        <v>6</v>
      </c>
      <c r="E220" s="134"/>
      <c r="F220" s="114">
        <v>8.7</v>
      </c>
      <c r="G220" s="114"/>
      <c r="H220" s="114"/>
      <c r="I220" s="114"/>
      <c r="J220" s="114"/>
      <c r="K220" s="114"/>
      <c r="L220" s="114"/>
      <c r="M220" s="114"/>
    </row>
    <row r="221" spans="1:13" ht="13.5">
      <c r="A221" s="543"/>
      <c r="B221" s="557"/>
      <c r="C221" s="496" t="s">
        <v>4</v>
      </c>
      <c r="D221" s="116" t="s">
        <v>2</v>
      </c>
      <c r="E221" s="130">
        <v>1</v>
      </c>
      <c r="F221" s="131">
        <f>F220*E221</f>
        <v>8.7</v>
      </c>
      <c r="G221" s="131"/>
      <c r="H221" s="131"/>
      <c r="I221" s="131"/>
      <c r="J221" s="131"/>
      <c r="K221" s="131"/>
      <c r="L221" s="131"/>
      <c r="M221" s="131"/>
    </row>
    <row r="222" spans="1:13" ht="13.5">
      <c r="A222" s="543"/>
      <c r="B222" s="557"/>
      <c r="C222" s="149" t="s">
        <v>218</v>
      </c>
      <c r="D222" s="130" t="s">
        <v>17</v>
      </c>
      <c r="E222" s="148">
        <v>12.5</v>
      </c>
      <c r="F222" s="131">
        <f>F220*E222</f>
        <v>108.74999999999999</v>
      </c>
      <c r="G222" s="131"/>
      <c r="H222" s="131"/>
      <c r="I222" s="131"/>
      <c r="J222" s="131"/>
      <c r="K222" s="131"/>
      <c r="L222" s="131"/>
      <c r="M222" s="131"/>
    </row>
    <row r="223" spans="1:13" ht="13.5">
      <c r="A223" s="7"/>
      <c r="B223" s="557"/>
      <c r="C223" s="156" t="s">
        <v>213</v>
      </c>
      <c r="D223" s="157" t="s">
        <v>5</v>
      </c>
      <c r="E223" s="160">
        <v>0.02</v>
      </c>
      <c r="F223" s="158">
        <f>F220*E223</f>
        <v>0.174</v>
      </c>
      <c r="G223" s="158"/>
      <c r="H223" s="158"/>
      <c r="I223" s="158"/>
      <c r="J223" s="158"/>
      <c r="K223" s="158"/>
      <c r="L223" s="158"/>
      <c r="M223" s="131"/>
    </row>
    <row r="224" spans="1:13" ht="13.5">
      <c r="A224" s="7"/>
      <c r="B224" s="7"/>
      <c r="C224" s="149" t="s">
        <v>88</v>
      </c>
      <c r="D224" s="130" t="s">
        <v>2</v>
      </c>
      <c r="E224" s="160">
        <v>0.16</v>
      </c>
      <c r="F224" s="158">
        <f>F220*E224</f>
        <v>1.392</v>
      </c>
      <c r="G224" s="158"/>
      <c r="H224" s="158"/>
      <c r="I224" s="158"/>
      <c r="J224" s="158"/>
      <c r="K224" s="158"/>
      <c r="L224" s="158"/>
      <c r="M224" s="131"/>
    </row>
    <row r="225" spans="1:13" ht="27">
      <c r="A225" s="541" t="s">
        <v>185</v>
      </c>
      <c r="B225" s="556" t="s">
        <v>212</v>
      </c>
      <c r="C225" s="133" t="s">
        <v>217</v>
      </c>
      <c r="D225" s="134" t="s">
        <v>6</v>
      </c>
      <c r="E225" s="134"/>
      <c r="F225" s="114">
        <v>26.7</v>
      </c>
      <c r="G225" s="114"/>
      <c r="H225" s="114"/>
      <c r="I225" s="114"/>
      <c r="J225" s="114"/>
      <c r="K225" s="114"/>
      <c r="L225" s="114"/>
      <c r="M225" s="114"/>
    </row>
    <row r="226" spans="1:13" ht="13.5">
      <c r="A226" s="543"/>
      <c r="B226" s="557"/>
      <c r="C226" s="496" t="s">
        <v>4</v>
      </c>
      <c r="D226" s="116" t="s">
        <v>2</v>
      </c>
      <c r="E226" s="130">
        <v>1</v>
      </c>
      <c r="F226" s="131">
        <f>F225*E226</f>
        <v>26.7</v>
      </c>
      <c r="G226" s="131"/>
      <c r="H226" s="131"/>
      <c r="I226" s="131"/>
      <c r="J226" s="131"/>
      <c r="K226" s="131"/>
      <c r="L226" s="131"/>
      <c r="M226" s="131"/>
    </row>
    <row r="227" spans="1:13" ht="13.5">
      <c r="A227" s="543"/>
      <c r="B227" s="557"/>
      <c r="C227" s="149" t="s">
        <v>323</v>
      </c>
      <c r="D227" s="130" t="s">
        <v>17</v>
      </c>
      <c r="E227" s="148">
        <v>12.5</v>
      </c>
      <c r="F227" s="131">
        <f>F225*E227</f>
        <v>333.75</v>
      </c>
      <c r="G227" s="131"/>
      <c r="H227" s="131"/>
      <c r="I227" s="131"/>
      <c r="J227" s="131"/>
      <c r="K227" s="131"/>
      <c r="L227" s="131"/>
      <c r="M227" s="131"/>
    </row>
    <row r="228" spans="1:13" ht="13.5">
      <c r="A228" s="7"/>
      <c r="B228" s="557"/>
      <c r="C228" s="156" t="s">
        <v>213</v>
      </c>
      <c r="D228" s="157" t="s">
        <v>5</v>
      </c>
      <c r="E228" s="160">
        <v>0.02</v>
      </c>
      <c r="F228" s="158">
        <f>F225*E228</f>
        <v>0.534</v>
      </c>
      <c r="G228" s="158"/>
      <c r="H228" s="158"/>
      <c r="I228" s="158"/>
      <c r="J228" s="158"/>
      <c r="K228" s="158"/>
      <c r="L228" s="158"/>
      <c r="M228" s="131"/>
    </row>
    <row r="229" spans="1:13" ht="13.5">
      <c r="A229" s="7"/>
      <c r="B229" s="7"/>
      <c r="C229" s="149" t="s">
        <v>88</v>
      </c>
      <c r="D229" s="130" t="s">
        <v>2</v>
      </c>
      <c r="E229" s="160">
        <v>0.16</v>
      </c>
      <c r="F229" s="158">
        <f>F225*E229</f>
        <v>4.272</v>
      </c>
      <c r="G229" s="158"/>
      <c r="H229" s="158"/>
      <c r="I229" s="158"/>
      <c r="J229" s="158"/>
      <c r="K229" s="158"/>
      <c r="L229" s="158"/>
      <c r="M229" s="131"/>
    </row>
    <row r="230" spans="1:13" ht="27">
      <c r="A230" s="267">
        <v>3</v>
      </c>
      <c r="B230" s="143" t="s">
        <v>224</v>
      </c>
      <c r="C230" s="268" t="s">
        <v>225</v>
      </c>
      <c r="D230" s="134" t="s">
        <v>6</v>
      </c>
      <c r="E230" s="111"/>
      <c r="F230" s="114">
        <v>62.1</v>
      </c>
      <c r="G230" s="113"/>
      <c r="H230" s="112"/>
      <c r="I230" s="112"/>
      <c r="J230" s="112"/>
      <c r="K230" s="112"/>
      <c r="L230" s="112"/>
      <c r="M230" s="114"/>
    </row>
    <row r="231" spans="1:13" ht="13.5">
      <c r="A231" s="171"/>
      <c r="B231" s="172"/>
      <c r="C231" s="496" t="s">
        <v>4</v>
      </c>
      <c r="D231" s="116" t="s">
        <v>2</v>
      </c>
      <c r="E231" s="117">
        <v>1</v>
      </c>
      <c r="F231" s="173">
        <f>F230*E231</f>
        <v>62.1</v>
      </c>
      <c r="G231" s="174"/>
      <c r="H231" s="173"/>
      <c r="I231" s="150"/>
      <c r="J231" s="173"/>
      <c r="K231" s="173"/>
      <c r="L231" s="173"/>
      <c r="M231" s="173"/>
    </row>
    <row r="232" spans="1:13" ht="13.5">
      <c r="A232" s="171"/>
      <c r="B232" s="172"/>
      <c r="C232" s="180" t="s">
        <v>12</v>
      </c>
      <c r="D232" s="116" t="s">
        <v>223</v>
      </c>
      <c r="E232" s="117">
        <v>0.03</v>
      </c>
      <c r="F232" s="173">
        <f>F230*E232</f>
        <v>1.863</v>
      </c>
      <c r="G232" s="174"/>
      <c r="H232" s="173"/>
      <c r="I232" s="173"/>
      <c r="J232" s="173"/>
      <c r="K232" s="173"/>
      <c r="L232" s="173"/>
      <c r="M232" s="173"/>
    </row>
    <row r="233" spans="1:13" ht="13.5">
      <c r="A233" s="171"/>
      <c r="B233" s="172"/>
      <c r="C233" s="159" t="s">
        <v>88</v>
      </c>
      <c r="D233" s="116" t="s">
        <v>2</v>
      </c>
      <c r="E233" s="117">
        <v>0.03</v>
      </c>
      <c r="F233" s="131">
        <f>F230*E233</f>
        <v>1.863</v>
      </c>
      <c r="G233" s="139"/>
      <c r="H233" s="173"/>
      <c r="I233" s="131"/>
      <c r="J233" s="150"/>
      <c r="K233" s="150"/>
      <c r="L233" s="150"/>
      <c r="M233" s="173"/>
    </row>
    <row r="234" spans="1:13" ht="27">
      <c r="A234" s="267">
        <v>4</v>
      </c>
      <c r="B234" s="143" t="s">
        <v>228</v>
      </c>
      <c r="C234" s="133" t="s">
        <v>248</v>
      </c>
      <c r="D234" s="134" t="s">
        <v>6</v>
      </c>
      <c r="E234" s="111"/>
      <c r="F234" s="114">
        <v>231.19</v>
      </c>
      <c r="G234" s="134"/>
      <c r="H234" s="114"/>
      <c r="I234" s="114"/>
      <c r="J234" s="114"/>
      <c r="K234" s="114"/>
      <c r="L234" s="114"/>
      <c r="M234" s="114"/>
    </row>
    <row r="235" spans="1:13" ht="13.5">
      <c r="A235" s="164"/>
      <c r="B235" s="153"/>
      <c r="C235" s="496" t="s">
        <v>4</v>
      </c>
      <c r="D235" s="178" t="s">
        <v>2</v>
      </c>
      <c r="E235" s="248">
        <v>1</v>
      </c>
      <c r="F235" s="150">
        <f>F234*E235</f>
        <v>231.19</v>
      </c>
      <c r="G235" s="155"/>
      <c r="H235" s="150"/>
      <c r="I235" s="150"/>
      <c r="J235" s="150"/>
      <c r="K235" s="150"/>
      <c r="L235" s="150"/>
      <c r="M235" s="150"/>
    </row>
    <row r="236" spans="1:13" ht="13.5">
      <c r="A236" s="164"/>
      <c r="B236" s="172"/>
      <c r="C236" s="180" t="s">
        <v>229</v>
      </c>
      <c r="D236" s="116" t="s">
        <v>6</v>
      </c>
      <c r="E236" s="117">
        <v>1.02</v>
      </c>
      <c r="F236" s="150">
        <f>F234*E236</f>
        <v>235.81380000000001</v>
      </c>
      <c r="G236" s="139"/>
      <c r="H236" s="150"/>
      <c r="I236" s="150"/>
      <c r="J236" s="150"/>
      <c r="K236" s="150"/>
      <c r="L236" s="150"/>
      <c r="M236" s="150"/>
    </row>
    <row r="237" spans="1:13" ht="13.5">
      <c r="A237" s="164"/>
      <c r="B237" s="153"/>
      <c r="C237" s="180" t="s">
        <v>24</v>
      </c>
      <c r="D237" s="116" t="s">
        <v>3</v>
      </c>
      <c r="E237" s="183">
        <v>7.9</v>
      </c>
      <c r="F237" s="150">
        <f>F234*E237</f>
        <v>1826.401</v>
      </c>
      <c r="G237" s="123"/>
      <c r="H237" s="150"/>
      <c r="I237" s="150"/>
      <c r="J237" s="150"/>
      <c r="K237" s="150"/>
      <c r="L237" s="150"/>
      <c r="M237" s="150"/>
    </row>
    <row r="238" spans="1:13" ht="13.5">
      <c r="A238" s="164"/>
      <c r="B238" s="153"/>
      <c r="C238" s="156" t="s">
        <v>88</v>
      </c>
      <c r="D238" s="245" t="s">
        <v>2</v>
      </c>
      <c r="E238" s="246">
        <v>0.15</v>
      </c>
      <c r="F238" s="158">
        <f>F234*E238</f>
        <v>34.6785</v>
      </c>
      <c r="G238" s="92"/>
      <c r="H238" s="9"/>
      <c r="I238" s="158"/>
      <c r="J238" s="9"/>
      <c r="K238" s="9"/>
      <c r="L238" s="9"/>
      <c r="M238" s="9"/>
    </row>
    <row r="239" spans="1:13" ht="27">
      <c r="A239" s="267">
        <v>5</v>
      </c>
      <c r="B239" s="143" t="s">
        <v>200</v>
      </c>
      <c r="C239" s="133" t="s">
        <v>324</v>
      </c>
      <c r="D239" s="134" t="s">
        <v>6</v>
      </c>
      <c r="E239" s="111"/>
      <c r="F239" s="114">
        <v>110.38</v>
      </c>
      <c r="G239" s="134"/>
      <c r="H239" s="114"/>
      <c r="I239" s="114"/>
      <c r="J239" s="114"/>
      <c r="K239" s="114"/>
      <c r="L239" s="114"/>
      <c r="M239" s="114"/>
    </row>
    <row r="240" spans="1:13" ht="13.5">
      <c r="A240" s="164"/>
      <c r="B240" s="153"/>
      <c r="C240" s="496" t="s">
        <v>4</v>
      </c>
      <c r="D240" s="178" t="s">
        <v>2</v>
      </c>
      <c r="E240" s="248">
        <v>1</v>
      </c>
      <c r="F240" s="150">
        <f>F239*E240</f>
        <v>110.38</v>
      </c>
      <c r="G240" s="155"/>
      <c r="H240" s="150"/>
      <c r="I240" s="150"/>
      <c r="J240" s="150"/>
      <c r="K240" s="150"/>
      <c r="L240" s="150"/>
      <c r="M240" s="150"/>
    </row>
    <row r="241" spans="1:13" ht="27">
      <c r="A241" s="164"/>
      <c r="B241" s="172"/>
      <c r="C241" s="253" t="s">
        <v>325</v>
      </c>
      <c r="D241" s="116" t="s">
        <v>6</v>
      </c>
      <c r="E241" s="117">
        <v>1.05</v>
      </c>
      <c r="F241" s="169">
        <f>F239*E241</f>
        <v>115.899</v>
      </c>
      <c r="G241" s="218"/>
      <c r="H241" s="169"/>
      <c r="I241" s="169"/>
      <c r="J241" s="169"/>
      <c r="K241" s="169"/>
      <c r="L241" s="169"/>
      <c r="M241" s="169"/>
    </row>
    <row r="242" spans="1:13" ht="27">
      <c r="A242" s="267">
        <v>6</v>
      </c>
      <c r="B242" s="143" t="s">
        <v>200</v>
      </c>
      <c r="C242" s="133" t="s">
        <v>427</v>
      </c>
      <c r="D242" s="134" t="s">
        <v>6</v>
      </c>
      <c r="E242" s="111"/>
      <c r="F242" s="114">
        <v>14.43</v>
      </c>
      <c r="G242" s="134"/>
      <c r="H242" s="114"/>
      <c r="I242" s="114"/>
      <c r="J242" s="114"/>
      <c r="K242" s="114"/>
      <c r="L242" s="114"/>
      <c r="M242" s="114"/>
    </row>
    <row r="243" spans="1:13" ht="13.5">
      <c r="A243" s="164"/>
      <c r="B243" s="153"/>
      <c r="C243" s="496" t="s">
        <v>4</v>
      </c>
      <c r="D243" s="533" t="s">
        <v>2</v>
      </c>
      <c r="E243" s="248">
        <v>1</v>
      </c>
      <c r="F243" s="150">
        <f>F242*E243</f>
        <v>14.43</v>
      </c>
      <c r="G243" s="155"/>
      <c r="H243" s="150"/>
      <c r="I243" s="150"/>
      <c r="J243" s="150"/>
      <c r="K243" s="150"/>
      <c r="L243" s="150"/>
      <c r="M243" s="150"/>
    </row>
    <row r="244" spans="1:13" ht="15" customHeight="1">
      <c r="A244" s="164"/>
      <c r="B244" s="172"/>
      <c r="C244" s="253" t="s">
        <v>335</v>
      </c>
      <c r="D244" s="116" t="s">
        <v>6</v>
      </c>
      <c r="E244" s="117">
        <v>1.05</v>
      </c>
      <c r="F244" s="169">
        <f>F242*E244</f>
        <v>15.1515</v>
      </c>
      <c r="G244" s="218"/>
      <c r="H244" s="169"/>
      <c r="I244" s="169"/>
      <c r="J244" s="169"/>
      <c r="K244" s="169"/>
      <c r="L244" s="169"/>
      <c r="M244" s="169"/>
    </row>
    <row r="245" spans="1:13" ht="27">
      <c r="A245" s="267">
        <v>7</v>
      </c>
      <c r="B245" s="143" t="s">
        <v>230</v>
      </c>
      <c r="C245" s="268" t="s">
        <v>326</v>
      </c>
      <c r="D245" s="263" t="s">
        <v>6</v>
      </c>
      <c r="E245" s="280"/>
      <c r="F245" s="214">
        <v>124.81</v>
      </c>
      <c r="G245" s="111"/>
      <c r="H245" s="212"/>
      <c r="I245" s="212"/>
      <c r="J245" s="212"/>
      <c r="K245" s="212"/>
      <c r="L245" s="212"/>
      <c r="M245" s="212"/>
    </row>
    <row r="246" spans="1:13" ht="13.5">
      <c r="A246" s="164"/>
      <c r="B246" s="153"/>
      <c r="C246" s="496" t="s">
        <v>4</v>
      </c>
      <c r="D246" s="116" t="s">
        <v>2</v>
      </c>
      <c r="E246" s="117">
        <v>1</v>
      </c>
      <c r="F246" s="150">
        <f>F245*E246</f>
        <v>124.81</v>
      </c>
      <c r="G246" s="155"/>
      <c r="H246" s="150"/>
      <c r="I246" s="150"/>
      <c r="J246" s="150"/>
      <c r="K246" s="150"/>
      <c r="L246" s="150"/>
      <c r="M246" s="150"/>
    </row>
    <row r="247" spans="1:13" ht="13.5">
      <c r="A247" s="251"/>
      <c r="B247" s="252"/>
      <c r="C247" s="180" t="s">
        <v>21</v>
      </c>
      <c r="D247" s="116" t="s">
        <v>201</v>
      </c>
      <c r="E247" s="117">
        <v>0.15</v>
      </c>
      <c r="F247" s="131">
        <f>F245*E247</f>
        <v>18.7215</v>
      </c>
      <c r="G247" s="139"/>
      <c r="H247" s="150"/>
      <c r="I247" s="131"/>
      <c r="J247" s="150"/>
      <c r="K247" s="150"/>
      <c r="L247" s="150"/>
      <c r="M247" s="150"/>
    </row>
    <row r="248" spans="1:13" ht="13.5">
      <c r="A248" s="251"/>
      <c r="B248" s="252"/>
      <c r="C248" s="180" t="s">
        <v>328</v>
      </c>
      <c r="D248" s="116" t="s">
        <v>3</v>
      </c>
      <c r="E248" s="117">
        <v>1.2</v>
      </c>
      <c r="F248" s="131">
        <f>F245*E248</f>
        <v>149.772</v>
      </c>
      <c r="G248" s="139"/>
      <c r="H248" s="150"/>
      <c r="I248" s="131"/>
      <c r="J248" s="150"/>
      <c r="K248" s="150"/>
      <c r="L248" s="150"/>
      <c r="M248" s="150"/>
    </row>
    <row r="249" spans="1:13" ht="13.5">
      <c r="A249" s="251"/>
      <c r="B249" s="252"/>
      <c r="C249" s="180" t="s">
        <v>327</v>
      </c>
      <c r="D249" s="116" t="s">
        <v>201</v>
      </c>
      <c r="E249" s="117">
        <v>0.4</v>
      </c>
      <c r="F249" s="122">
        <f>F245*E249</f>
        <v>49.92400000000001</v>
      </c>
      <c r="G249" s="123"/>
      <c r="H249" s="150"/>
      <c r="I249" s="122"/>
      <c r="J249" s="169"/>
      <c r="K249" s="169"/>
      <c r="L249" s="169"/>
      <c r="M249" s="150"/>
    </row>
    <row r="250" spans="1:13" ht="13.5">
      <c r="A250" s="251"/>
      <c r="B250" s="252"/>
      <c r="C250" s="156" t="s">
        <v>88</v>
      </c>
      <c r="D250" s="245" t="s">
        <v>2</v>
      </c>
      <c r="E250" s="246">
        <v>0.1</v>
      </c>
      <c r="F250" s="181">
        <f>F245*E250</f>
        <v>12.481000000000002</v>
      </c>
      <c r="G250" s="123"/>
      <c r="H250" s="150"/>
      <c r="I250" s="122"/>
      <c r="J250" s="169"/>
      <c r="K250" s="169"/>
      <c r="L250" s="169"/>
      <c r="M250" s="150"/>
    </row>
    <row r="251" spans="1:13" ht="40.5">
      <c r="A251" s="267">
        <v>8</v>
      </c>
      <c r="B251" s="143" t="s">
        <v>230</v>
      </c>
      <c r="C251" s="268" t="s">
        <v>343</v>
      </c>
      <c r="D251" s="263" t="s">
        <v>6</v>
      </c>
      <c r="E251" s="275"/>
      <c r="F251" s="114">
        <v>44.38</v>
      </c>
      <c r="G251" s="134"/>
      <c r="H251" s="114"/>
      <c r="I251" s="114"/>
      <c r="J251" s="114"/>
      <c r="K251" s="114"/>
      <c r="L251" s="114"/>
      <c r="M251" s="114"/>
    </row>
    <row r="252" spans="1:13" ht="13.5">
      <c r="A252" s="171"/>
      <c r="B252" s="172"/>
      <c r="C252" s="496" t="s">
        <v>4</v>
      </c>
      <c r="D252" s="116" t="s">
        <v>2</v>
      </c>
      <c r="E252" s="117">
        <v>1</v>
      </c>
      <c r="F252" s="150">
        <f>F251*E252</f>
        <v>44.38</v>
      </c>
      <c r="G252" s="155"/>
      <c r="H252" s="150"/>
      <c r="I252" s="150"/>
      <c r="J252" s="150"/>
      <c r="K252" s="150"/>
      <c r="L252" s="150"/>
      <c r="M252" s="150"/>
    </row>
    <row r="253" spans="1:13" ht="13.5">
      <c r="A253" s="171"/>
      <c r="B253" s="172"/>
      <c r="C253" s="180" t="s">
        <v>21</v>
      </c>
      <c r="D253" s="116" t="s">
        <v>201</v>
      </c>
      <c r="E253" s="117">
        <v>0.15</v>
      </c>
      <c r="F253" s="131">
        <f>F251*E253</f>
        <v>6.657</v>
      </c>
      <c r="G253" s="139"/>
      <c r="H253" s="150"/>
      <c r="I253" s="131"/>
      <c r="J253" s="150"/>
      <c r="K253" s="150"/>
      <c r="L253" s="150"/>
      <c r="M253" s="150"/>
    </row>
    <row r="254" spans="1:13" ht="13.5">
      <c r="A254" s="171"/>
      <c r="B254" s="172"/>
      <c r="C254" s="180" t="s">
        <v>13</v>
      </c>
      <c r="D254" s="116" t="s">
        <v>3</v>
      </c>
      <c r="E254" s="117">
        <v>2.4</v>
      </c>
      <c r="F254" s="131">
        <f>F251*E254</f>
        <v>106.512</v>
      </c>
      <c r="G254" s="139"/>
      <c r="H254" s="150"/>
      <c r="I254" s="131"/>
      <c r="J254" s="150"/>
      <c r="K254" s="150"/>
      <c r="L254" s="150"/>
      <c r="M254" s="150"/>
    </row>
    <row r="255" spans="1:13" ht="13.5">
      <c r="A255" s="171"/>
      <c r="B255" s="172"/>
      <c r="C255" s="180" t="s">
        <v>249</v>
      </c>
      <c r="D255" s="116" t="s">
        <v>201</v>
      </c>
      <c r="E255" s="117">
        <v>0.4</v>
      </c>
      <c r="F255" s="122">
        <f>F251*E255</f>
        <v>17.752000000000002</v>
      </c>
      <c r="G255" s="123"/>
      <c r="H255" s="150"/>
      <c r="I255" s="122"/>
      <c r="J255" s="169"/>
      <c r="K255" s="169"/>
      <c r="L255" s="169"/>
      <c r="M255" s="150"/>
    </row>
    <row r="256" spans="1:13" ht="13.5">
      <c r="A256" s="171"/>
      <c r="B256" s="172"/>
      <c r="C256" s="156" t="s">
        <v>88</v>
      </c>
      <c r="D256" s="245" t="s">
        <v>2</v>
      </c>
      <c r="E256" s="246">
        <v>0.16</v>
      </c>
      <c r="F256" s="181">
        <f>F251*E256</f>
        <v>7.1008000000000004</v>
      </c>
      <c r="G256" s="123"/>
      <c r="H256" s="150"/>
      <c r="I256" s="122"/>
      <c r="J256" s="169"/>
      <c r="K256" s="169"/>
      <c r="L256" s="169"/>
      <c r="M256" s="150"/>
    </row>
    <row r="257" spans="1:13" ht="27">
      <c r="A257" s="261">
        <v>9</v>
      </c>
      <c r="B257" s="124"/>
      <c r="C257" s="133" t="s">
        <v>402</v>
      </c>
      <c r="D257" s="134" t="s">
        <v>6</v>
      </c>
      <c r="E257" s="260"/>
      <c r="F257" s="260">
        <v>14.43</v>
      </c>
      <c r="G257" s="265"/>
      <c r="H257" s="266"/>
      <c r="I257" s="266"/>
      <c r="J257" s="266"/>
      <c r="K257" s="266"/>
      <c r="L257" s="266"/>
      <c r="M257" s="128"/>
    </row>
    <row r="258" spans="1:13" ht="13.5">
      <c r="A258" s="129"/>
      <c r="B258" s="7"/>
      <c r="C258" s="496" t="s">
        <v>4</v>
      </c>
      <c r="D258" s="116" t="s">
        <v>2</v>
      </c>
      <c r="E258" s="130">
        <v>1</v>
      </c>
      <c r="F258" s="131">
        <f>F257*E258</f>
        <v>14.43</v>
      </c>
      <c r="G258" s="131"/>
      <c r="H258" s="131"/>
      <c r="I258" s="131"/>
      <c r="J258" s="131"/>
      <c r="K258" s="131"/>
      <c r="L258" s="131"/>
      <c r="M258" s="131"/>
    </row>
    <row r="259" spans="1:13" ht="13.5">
      <c r="A259" s="129"/>
      <c r="B259" s="7"/>
      <c r="C259" s="156" t="s">
        <v>213</v>
      </c>
      <c r="D259" s="157" t="s">
        <v>5</v>
      </c>
      <c r="E259" s="160">
        <v>0.04</v>
      </c>
      <c r="F259" s="158">
        <f>F256*E259</f>
        <v>0.284032</v>
      </c>
      <c r="G259" s="158"/>
      <c r="H259" s="158"/>
      <c r="I259" s="158"/>
      <c r="J259" s="158"/>
      <c r="K259" s="158"/>
      <c r="L259" s="158"/>
      <c r="M259" s="131"/>
    </row>
    <row r="260" spans="1:13" ht="27">
      <c r="A260" s="267">
        <v>10</v>
      </c>
      <c r="B260" s="143" t="s">
        <v>233</v>
      </c>
      <c r="C260" s="268" t="s">
        <v>357</v>
      </c>
      <c r="D260" s="263" t="s">
        <v>6</v>
      </c>
      <c r="E260" s="269"/>
      <c r="F260" s="114">
        <v>14.43</v>
      </c>
      <c r="G260" s="134"/>
      <c r="H260" s="114"/>
      <c r="I260" s="114"/>
      <c r="J260" s="114"/>
      <c r="K260" s="114"/>
      <c r="L260" s="114"/>
      <c r="M260" s="114"/>
    </row>
    <row r="261" spans="1:13" ht="13.5">
      <c r="A261" s="171"/>
      <c r="B261" s="172"/>
      <c r="C261" s="496" t="s">
        <v>4</v>
      </c>
      <c r="D261" s="116" t="s">
        <v>232</v>
      </c>
      <c r="E261" s="117">
        <v>1</v>
      </c>
      <c r="F261" s="150">
        <f>F260*E261</f>
        <v>14.43</v>
      </c>
      <c r="G261" s="155"/>
      <c r="H261" s="150"/>
      <c r="I261" s="150"/>
      <c r="J261" s="150"/>
      <c r="K261" s="150"/>
      <c r="L261" s="150"/>
      <c r="M261" s="150"/>
    </row>
    <row r="262" spans="1:13" ht="13.5">
      <c r="A262" s="171"/>
      <c r="B262" s="172"/>
      <c r="C262" s="180" t="s">
        <v>24</v>
      </c>
      <c r="D262" s="116" t="s">
        <v>3</v>
      </c>
      <c r="E262" s="117">
        <v>6</v>
      </c>
      <c r="F262" s="131">
        <f>F260*E262</f>
        <v>86.58</v>
      </c>
      <c r="G262" s="139"/>
      <c r="H262" s="150"/>
      <c r="I262" s="131"/>
      <c r="J262" s="150"/>
      <c r="K262" s="150"/>
      <c r="L262" s="150"/>
      <c r="M262" s="150"/>
    </row>
    <row r="263" spans="1:13" ht="13.5">
      <c r="A263" s="171"/>
      <c r="B263" s="172"/>
      <c r="C263" s="180" t="s">
        <v>235</v>
      </c>
      <c r="D263" s="116" t="s">
        <v>232</v>
      </c>
      <c r="E263" s="117">
        <v>1.02</v>
      </c>
      <c r="F263" s="131">
        <f>F260*E263</f>
        <v>14.7186</v>
      </c>
      <c r="G263" s="139"/>
      <c r="H263" s="150"/>
      <c r="I263" s="131"/>
      <c r="J263" s="150"/>
      <c r="K263" s="150"/>
      <c r="L263" s="150"/>
      <c r="M263" s="150"/>
    </row>
    <row r="264" spans="1:13" ht="13.5">
      <c r="A264" s="171"/>
      <c r="B264" s="172"/>
      <c r="C264" s="156" t="s">
        <v>88</v>
      </c>
      <c r="D264" s="245" t="s">
        <v>2</v>
      </c>
      <c r="E264" s="246">
        <v>0.15</v>
      </c>
      <c r="F264" s="158">
        <f>F260*E264</f>
        <v>2.1645</v>
      </c>
      <c r="G264" s="139"/>
      <c r="H264" s="150"/>
      <c r="I264" s="131"/>
      <c r="J264" s="150"/>
      <c r="K264" s="150"/>
      <c r="L264" s="150"/>
      <c r="M264" s="150"/>
    </row>
    <row r="265" spans="1:13" ht="27">
      <c r="A265" s="267">
        <v>11</v>
      </c>
      <c r="B265" s="143" t="s">
        <v>200</v>
      </c>
      <c r="C265" s="281" t="s">
        <v>358</v>
      </c>
      <c r="D265" s="134" t="s">
        <v>216</v>
      </c>
      <c r="E265" s="134"/>
      <c r="F265" s="114">
        <v>14.3</v>
      </c>
      <c r="G265" s="134"/>
      <c r="H265" s="114"/>
      <c r="I265" s="114"/>
      <c r="J265" s="114"/>
      <c r="K265" s="114"/>
      <c r="L265" s="114"/>
      <c r="M265" s="114"/>
    </row>
    <row r="266" spans="1:13" ht="13.5">
      <c r="A266" s="164"/>
      <c r="B266" s="153"/>
      <c r="C266" s="496" t="s">
        <v>4</v>
      </c>
      <c r="D266" s="116" t="s">
        <v>2</v>
      </c>
      <c r="E266" s="117">
        <v>1</v>
      </c>
      <c r="F266" s="173">
        <f>F265*E266</f>
        <v>14.3</v>
      </c>
      <c r="G266" s="188"/>
      <c r="H266" s="189"/>
      <c r="I266" s="173"/>
      <c r="J266" s="173"/>
      <c r="K266" s="189"/>
      <c r="L266" s="189"/>
      <c r="M266" s="173"/>
    </row>
    <row r="267" spans="1:13" ht="13.5">
      <c r="A267" s="164"/>
      <c r="B267" s="153"/>
      <c r="C267" s="180" t="s">
        <v>238</v>
      </c>
      <c r="D267" s="116" t="s">
        <v>239</v>
      </c>
      <c r="E267" s="117">
        <v>0.08</v>
      </c>
      <c r="F267" s="173">
        <f>F265*E267</f>
        <v>1.1440000000000001</v>
      </c>
      <c r="G267" s="177"/>
      <c r="H267" s="173"/>
      <c r="I267" s="173"/>
      <c r="J267" s="173"/>
      <c r="K267" s="173"/>
      <c r="L267" s="173"/>
      <c r="M267" s="173"/>
    </row>
    <row r="268" spans="1:13" ht="13.5">
      <c r="A268" s="153"/>
      <c r="B268" s="153"/>
      <c r="C268" s="180" t="s">
        <v>24</v>
      </c>
      <c r="D268" s="116" t="s">
        <v>3</v>
      </c>
      <c r="E268" s="117">
        <v>1</v>
      </c>
      <c r="F268" s="150">
        <f>F265*E268</f>
        <v>14.3</v>
      </c>
      <c r="G268" s="155"/>
      <c r="H268" s="173"/>
      <c r="I268" s="150"/>
      <c r="J268" s="150"/>
      <c r="K268" s="150"/>
      <c r="L268" s="150"/>
      <c r="M268" s="173"/>
    </row>
    <row r="269" spans="1:13" ht="27">
      <c r="A269" s="267">
        <v>12</v>
      </c>
      <c r="B269" s="143" t="s">
        <v>241</v>
      </c>
      <c r="C269" s="277" t="s">
        <v>425</v>
      </c>
      <c r="D269" s="134" t="s">
        <v>6</v>
      </c>
      <c r="E269" s="278"/>
      <c r="F269" s="260">
        <v>1.98</v>
      </c>
      <c r="G269" s="265"/>
      <c r="H269" s="265"/>
      <c r="I269" s="265"/>
      <c r="J269" s="265"/>
      <c r="K269" s="265"/>
      <c r="L269" s="265"/>
      <c r="M269" s="265"/>
    </row>
    <row r="270" spans="1:13" ht="13.5">
      <c r="A270" s="164"/>
      <c r="B270" s="153"/>
      <c r="C270" s="496" t="s">
        <v>4</v>
      </c>
      <c r="D270" s="116" t="s">
        <v>2</v>
      </c>
      <c r="E270" s="249">
        <v>1</v>
      </c>
      <c r="F270" s="158">
        <f>F269*E270</f>
        <v>1.98</v>
      </c>
      <c r="G270" s="158"/>
      <c r="H270" s="158"/>
      <c r="I270" s="158"/>
      <c r="J270" s="158"/>
      <c r="K270" s="158"/>
      <c r="L270" s="158"/>
      <c r="M270" s="158"/>
    </row>
    <row r="271" spans="1:13" ht="13.5">
      <c r="A271" s="164"/>
      <c r="B271" s="190"/>
      <c r="C271" s="247" t="s">
        <v>329</v>
      </c>
      <c r="D271" s="116" t="s">
        <v>6</v>
      </c>
      <c r="E271" s="166">
        <v>1</v>
      </c>
      <c r="F271" s="166">
        <f>F269*E271</f>
        <v>1.98</v>
      </c>
      <c r="G271" s="166"/>
      <c r="H271" s="166"/>
      <c r="I271" s="166"/>
      <c r="J271" s="166"/>
      <c r="K271" s="166"/>
      <c r="L271" s="166"/>
      <c r="M271" s="166"/>
    </row>
    <row r="272" spans="1:13" ht="13.5">
      <c r="A272" s="267">
        <v>13</v>
      </c>
      <c r="B272" s="143"/>
      <c r="C272" s="268" t="s">
        <v>332</v>
      </c>
      <c r="D272" s="134" t="s">
        <v>6</v>
      </c>
      <c r="E272" s="111"/>
      <c r="F272" s="114">
        <v>110.38</v>
      </c>
      <c r="G272" s="113"/>
      <c r="H272" s="112"/>
      <c r="I272" s="112"/>
      <c r="J272" s="112"/>
      <c r="K272" s="112"/>
      <c r="L272" s="112"/>
      <c r="M272" s="114"/>
    </row>
    <row r="273" spans="1:13" ht="13.5">
      <c r="A273" s="171"/>
      <c r="B273" s="172"/>
      <c r="C273" s="496" t="s">
        <v>4</v>
      </c>
      <c r="D273" s="116" t="s">
        <v>2</v>
      </c>
      <c r="E273" s="117">
        <v>1</v>
      </c>
      <c r="F273" s="173">
        <f>F272*E273</f>
        <v>110.38</v>
      </c>
      <c r="G273" s="174"/>
      <c r="H273" s="173"/>
      <c r="I273" s="173"/>
      <c r="J273" s="173"/>
      <c r="K273" s="173"/>
      <c r="L273" s="173"/>
      <c r="M273" s="173"/>
    </row>
    <row r="274" spans="1:13" ht="13.5">
      <c r="A274" s="171"/>
      <c r="B274" s="172"/>
      <c r="C274" s="136" t="s">
        <v>66</v>
      </c>
      <c r="D274" s="130" t="s">
        <v>2</v>
      </c>
      <c r="E274" s="117">
        <v>1</v>
      </c>
      <c r="F274" s="173">
        <f>F272*E274</f>
        <v>110.38</v>
      </c>
      <c r="G274" s="174"/>
      <c r="H274" s="173"/>
      <c r="I274" s="173"/>
      <c r="J274" s="173"/>
      <c r="K274" s="120"/>
      <c r="L274" s="173"/>
      <c r="M274" s="173"/>
    </row>
    <row r="275" spans="1:13" ht="13.5">
      <c r="A275" s="171"/>
      <c r="B275" s="172"/>
      <c r="C275" s="180" t="s">
        <v>330</v>
      </c>
      <c r="D275" s="116" t="s">
        <v>223</v>
      </c>
      <c r="E275" s="179">
        <v>0.102</v>
      </c>
      <c r="F275" s="173">
        <f>F272*E275</f>
        <v>11.258759999999999</v>
      </c>
      <c r="G275" s="174"/>
      <c r="H275" s="173"/>
      <c r="I275" s="173"/>
      <c r="J275" s="173"/>
      <c r="K275" s="173"/>
      <c r="L275" s="173"/>
      <c r="M275" s="173"/>
    </row>
    <row r="276" spans="1:13" ht="16.5" customHeight="1">
      <c r="A276" s="267">
        <v>14</v>
      </c>
      <c r="B276" s="143" t="s">
        <v>200</v>
      </c>
      <c r="C276" s="281" t="s">
        <v>333</v>
      </c>
      <c r="D276" s="134" t="s">
        <v>6</v>
      </c>
      <c r="E276" s="134"/>
      <c r="F276" s="114">
        <v>110.38</v>
      </c>
      <c r="G276" s="134"/>
      <c r="H276" s="114"/>
      <c r="I276" s="114"/>
      <c r="J276" s="114"/>
      <c r="K276" s="114"/>
      <c r="L276" s="114"/>
      <c r="M276" s="114"/>
    </row>
    <row r="277" spans="1:13" ht="13.5">
      <c r="A277" s="164"/>
      <c r="B277" s="153"/>
      <c r="C277" s="496" t="s">
        <v>4</v>
      </c>
      <c r="D277" s="116" t="s">
        <v>2</v>
      </c>
      <c r="E277" s="250">
        <v>1</v>
      </c>
      <c r="F277" s="150">
        <f>F276*E277</f>
        <v>110.38</v>
      </c>
      <c r="G277" s="155"/>
      <c r="H277" s="150"/>
      <c r="I277" s="150"/>
      <c r="J277" s="150"/>
      <c r="K277" s="150"/>
      <c r="L277" s="150"/>
      <c r="M277" s="150"/>
    </row>
    <row r="278" spans="1:13" ht="13.5">
      <c r="A278" s="164"/>
      <c r="B278" s="153"/>
      <c r="C278" s="136" t="s">
        <v>66</v>
      </c>
      <c r="D278" s="116" t="s">
        <v>2</v>
      </c>
      <c r="E278" s="130">
        <v>0.1</v>
      </c>
      <c r="F278" s="131">
        <f>F276*E278</f>
        <v>11.038</v>
      </c>
      <c r="G278" s="131"/>
      <c r="H278" s="131"/>
      <c r="I278" s="131"/>
      <c r="J278" s="131"/>
      <c r="K278" s="120"/>
      <c r="L278" s="131"/>
      <c r="M278" s="131"/>
    </row>
    <row r="279" spans="1:13" ht="27">
      <c r="A279" s="267">
        <v>15</v>
      </c>
      <c r="B279" s="143" t="s">
        <v>200</v>
      </c>
      <c r="C279" s="281" t="s">
        <v>331</v>
      </c>
      <c r="D279" s="134" t="s">
        <v>216</v>
      </c>
      <c r="E279" s="134"/>
      <c r="F279" s="114">
        <v>53.1</v>
      </c>
      <c r="G279" s="134"/>
      <c r="H279" s="114"/>
      <c r="I279" s="114"/>
      <c r="J279" s="114"/>
      <c r="K279" s="114"/>
      <c r="L279" s="114"/>
      <c r="M279" s="114"/>
    </row>
    <row r="280" spans="1:13" ht="13.5">
      <c r="A280" s="164"/>
      <c r="B280" s="153"/>
      <c r="C280" s="496" t="s">
        <v>4</v>
      </c>
      <c r="D280" s="116" t="s">
        <v>2</v>
      </c>
      <c r="E280" s="250">
        <v>1</v>
      </c>
      <c r="F280" s="150">
        <f>F279*E280</f>
        <v>53.1</v>
      </c>
      <c r="G280" s="155"/>
      <c r="H280" s="150"/>
      <c r="I280" s="150"/>
      <c r="J280" s="150"/>
      <c r="K280" s="150"/>
      <c r="L280" s="150"/>
      <c r="M280" s="150"/>
    </row>
    <row r="281" spans="1:13" ht="13.5">
      <c r="A281" s="164"/>
      <c r="B281" s="153"/>
      <c r="C281" s="159" t="s">
        <v>236</v>
      </c>
      <c r="D281" s="93" t="s">
        <v>17</v>
      </c>
      <c r="E281" s="94">
        <v>0.12</v>
      </c>
      <c r="F281" s="181">
        <f>F279*E281</f>
        <v>6.372</v>
      </c>
      <c r="G281" s="92"/>
      <c r="H281" s="181"/>
      <c r="I281" s="181"/>
      <c r="J281" s="181"/>
      <c r="K281" s="181"/>
      <c r="L281" s="181"/>
      <c r="M281" s="181"/>
    </row>
    <row r="282" spans="1:13" ht="13.5">
      <c r="A282" s="267">
        <v>16</v>
      </c>
      <c r="B282" s="143" t="s">
        <v>200</v>
      </c>
      <c r="C282" s="281" t="s">
        <v>245</v>
      </c>
      <c r="D282" s="282" t="s">
        <v>17</v>
      </c>
      <c r="E282" s="273"/>
      <c r="F282" s="273">
        <v>3</v>
      </c>
      <c r="G282" s="273"/>
      <c r="H282" s="273"/>
      <c r="I282" s="273"/>
      <c r="J282" s="273"/>
      <c r="K282" s="273"/>
      <c r="L282" s="273"/>
      <c r="M282" s="273"/>
    </row>
    <row r="283" spans="1:13" ht="13.5">
      <c r="A283" s="164"/>
      <c r="B283" s="153"/>
      <c r="C283" s="115" t="s">
        <v>194</v>
      </c>
      <c r="D283" s="116" t="s">
        <v>2</v>
      </c>
      <c r="E283" s="148">
        <v>1</v>
      </c>
      <c r="F283" s="131">
        <f>F282*E283</f>
        <v>3</v>
      </c>
      <c r="G283" s="138"/>
      <c r="H283" s="131"/>
      <c r="I283" s="131"/>
      <c r="J283" s="131"/>
      <c r="K283" s="131"/>
      <c r="L283" s="131"/>
      <c r="M283" s="131"/>
    </row>
    <row r="284" spans="1:13" ht="13.5">
      <c r="A284" s="164"/>
      <c r="B284" s="164"/>
      <c r="C284" s="159" t="s">
        <v>246</v>
      </c>
      <c r="D284" s="157" t="s">
        <v>17</v>
      </c>
      <c r="E284" s="160">
        <v>1</v>
      </c>
      <c r="F284" s="158">
        <f>F282*E284</f>
        <v>3</v>
      </c>
      <c r="G284" s="158"/>
      <c r="H284" s="158"/>
      <c r="I284" s="158"/>
      <c r="J284" s="158"/>
      <c r="K284" s="158"/>
      <c r="L284" s="158"/>
      <c r="M284" s="158"/>
    </row>
    <row r="285" spans="1:13" ht="27">
      <c r="A285" s="267">
        <v>17</v>
      </c>
      <c r="B285" s="143"/>
      <c r="C285" s="281" t="s">
        <v>339</v>
      </c>
      <c r="D285" s="134" t="s">
        <v>216</v>
      </c>
      <c r="E285" s="114"/>
      <c r="F285" s="114">
        <v>9</v>
      </c>
      <c r="G285" s="128"/>
      <c r="H285" s="128"/>
      <c r="I285" s="128"/>
      <c r="J285" s="128"/>
      <c r="K285" s="128"/>
      <c r="L285" s="128"/>
      <c r="M285" s="128"/>
    </row>
    <row r="286" spans="1:13" ht="13.5">
      <c r="A286" s="164"/>
      <c r="B286" s="153"/>
      <c r="C286" s="496" t="s">
        <v>4</v>
      </c>
      <c r="D286" s="116" t="s">
        <v>232</v>
      </c>
      <c r="E286" s="117">
        <v>1</v>
      </c>
      <c r="F286" s="150">
        <f>F285*E286</f>
        <v>9</v>
      </c>
      <c r="G286" s="155"/>
      <c r="H286" s="150"/>
      <c r="I286" s="150"/>
      <c r="J286" s="150"/>
      <c r="K286" s="150"/>
      <c r="L286" s="150"/>
      <c r="M286" s="150"/>
    </row>
    <row r="287" spans="1:13" ht="13.5">
      <c r="A287" s="164"/>
      <c r="B287" s="153"/>
      <c r="C287" s="136" t="s">
        <v>330</v>
      </c>
      <c r="D287" s="130" t="s">
        <v>5</v>
      </c>
      <c r="E287" s="148">
        <v>0.08</v>
      </c>
      <c r="F287" s="131">
        <f>F285*E287</f>
        <v>0.72</v>
      </c>
      <c r="G287" s="131"/>
      <c r="H287" s="131"/>
      <c r="I287" s="131"/>
      <c r="J287" s="131"/>
      <c r="K287" s="131"/>
      <c r="L287" s="131"/>
      <c r="M287" s="131"/>
    </row>
    <row r="288" spans="1:13" ht="13.5">
      <c r="A288" s="164"/>
      <c r="B288" s="153"/>
      <c r="C288" s="136" t="s">
        <v>204</v>
      </c>
      <c r="D288" s="130" t="s">
        <v>19</v>
      </c>
      <c r="E288" s="148" t="s">
        <v>297</v>
      </c>
      <c r="F288" s="131">
        <v>0.1</v>
      </c>
      <c r="G288" s="131"/>
      <c r="H288" s="131"/>
      <c r="I288" s="131"/>
      <c r="J288" s="131"/>
      <c r="K288" s="131"/>
      <c r="L288" s="131"/>
      <c r="M288" s="131"/>
    </row>
    <row r="289" spans="1:13" ht="13.5">
      <c r="A289" s="164"/>
      <c r="B289" s="153"/>
      <c r="C289" s="136" t="s">
        <v>340</v>
      </c>
      <c r="D289" s="130" t="s">
        <v>17</v>
      </c>
      <c r="E289" s="148">
        <v>2</v>
      </c>
      <c r="F289" s="131">
        <f>F285*E289</f>
        <v>18</v>
      </c>
      <c r="G289" s="131"/>
      <c r="H289" s="131"/>
      <c r="I289" s="131"/>
      <c r="J289" s="131"/>
      <c r="K289" s="131"/>
      <c r="L289" s="131"/>
      <c r="M289" s="131"/>
    </row>
    <row r="290" spans="1:13" ht="13.5">
      <c r="A290" s="164"/>
      <c r="B290" s="153"/>
      <c r="C290" s="136" t="s">
        <v>341</v>
      </c>
      <c r="D290" s="130" t="s">
        <v>216</v>
      </c>
      <c r="E290" s="148">
        <v>2</v>
      </c>
      <c r="F290" s="131">
        <f>F285*E290</f>
        <v>18</v>
      </c>
      <c r="G290" s="131"/>
      <c r="H290" s="131"/>
      <c r="I290" s="131"/>
      <c r="J290" s="131"/>
      <c r="K290" s="131"/>
      <c r="L290" s="131"/>
      <c r="M290" s="131"/>
    </row>
    <row r="291" spans="1:13" ht="13.5">
      <c r="A291" s="170"/>
      <c r="B291" s="244"/>
      <c r="C291" s="136" t="s">
        <v>88</v>
      </c>
      <c r="D291" s="130" t="s">
        <v>2</v>
      </c>
      <c r="E291" s="148">
        <v>0.2</v>
      </c>
      <c r="F291" s="131">
        <f>F285*E291</f>
        <v>1.8</v>
      </c>
      <c r="G291" s="131"/>
      <c r="H291" s="131"/>
      <c r="I291" s="131"/>
      <c r="J291" s="131"/>
      <c r="K291" s="131"/>
      <c r="L291" s="131"/>
      <c r="M291" s="131"/>
    </row>
    <row r="292" spans="1:13" ht="16.5">
      <c r="A292" s="103"/>
      <c r="B292" s="103"/>
      <c r="C292" s="540" t="s">
        <v>251</v>
      </c>
      <c r="D292" s="540"/>
      <c r="E292" s="540"/>
      <c r="F292" s="540"/>
      <c r="G292" s="104"/>
      <c r="H292" s="105"/>
      <c r="I292" s="106"/>
      <c r="J292" s="105"/>
      <c r="K292" s="105"/>
      <c r="L292" s="105"/>
      <c r="M292" s="107"/>
    </row>
    <row r="293" spans="1:13" ht="27">
      <c r="A293" s="267">
        <v>1</v>
      </c>
      <c r="B293" s="143" t="s">
        <v>252</v>
      </c>
      <c r="C293" s="268" t="s">
        <v>253</v>
      </c>
      <c r="D293" s="134" t="s">
        <v>232</v>
      </c>
      <c r="E293" s="279"/>
      <c r="F293" s="114">
        <v>105</v>
      </c>
      <c r="G293" s="134"/>
      <c r="H293" s="114"/>
      <c r="I293" s="114"/>
      <c r="J293" s="114"/>
      <c r="K293" s="114"/>
      <c r="L293" s="114"/>
      <c r="M293" s="114"/>
    </row>
    <row r="294" spans="1:13" ht="13.5">
      <c r="A294" s="171"/>
      <c r="B294" s="172"/>
      <c r="C294" s="496" t="s">
        <v>4</v>
      </c>
      <c r="D294" s="116" t="s">
        <v>86</v>
      </c>
      <c r="E294" s="117">
        <v>1</v>
      </c>
      <c r="F294" s="150">
        <f>F293*E294</f>
        <v>105</v>
      </c>
      <c r="G294" s="155"/>
      <c r="H294" s="150"/>
      <c r="I294" s="150"/>
      <c r="J294" s="150"/>
      <c r="K294" s="150"/>
      <c r="L294" s="150"/>
      <c r="M294" s="150"/>
    </row>
    <row r="295" spans="1:13" ht="13.5">
      <c r="A295" s="171"/>
      <c r="B295" s="172"/>
      <c r="C295" s="136" t="s">
        <v>66</v>
      </c>
      <c r="D295" s="130" t="s">
        <v>2</v>
      </c>
      <c r="E295" s="179">
        <v>0.026</v>
      </c>
      <c r="F295" s="150">
        <f>F293*E295</f>
        <v>2.73</v>
      </c>
      <c r="G295" s="155"/>
      <c r="H295" s="150"/>
      <c r="I295" s="150"/>
      <c r="J295" s="150"/>
      <c r="K295" s="120"/>
      <c r="L295" s="150"/>
      <c r="M295" s="150"/>
    </row>
    <row r="296" spans="1:13" ht="13.5">
      <c r="A296" s="171"/>
      <c r="B296" s="172"/>
      <c r="C296" s="180" t="s">
        <v>12</v>
      </c>
      <c r="D296" s="116" t="s">
        <v>223</v>
      </c>
      <c r="E296" s="184">
        <v>0.0256</v>
      </c>
      <c r="F296" s="150">
        <f>F293*E296</f>
        <v>2.688</v>
      </c>
      <c r="G296" s="155"/>
      <c r="H296" s="150"/>
      <c r="I296" s="150"/>
      <c r="J296" s="150"/>
      <c r="K296" s="150"/>
      <c r="L296" s="150"/>
      <c r="M296" s="150"/>
    </row>
    <row r="297" spans="1:13" ht="13.5">
      <c r="A297" s="176"/>
      <c r="B297" s="177"/>
      <c r="C297" s="180" t="s">
        <v>226</v>
      </c>
      <c r="D297" s="116" t="s">
        <v>181</v>
      </c>
      <c r="E297" s="179">
        <v>0.024</v>
      </c>
      <c r="F297" s="131">
        <f>F293*E297</f>
        <v>2.52</v>
      </c>
      <c r="G297" s="139"/>
      <c r="H297" s="150"/>
      <c r="I297" s="131"/>
      <c r="J297" s="150"/>
      <c r="K297" s="150"/>
      <c r="L297" s="150"/>
      <c r="M297" s="150"/>
    </row>
    <row r="298" spans="1:13" ht="27">
      <c r="A298" s="267">
        <v>2</v>
      </c>
      <c r="B298" s="143" t="s">
        <v>200</v>
      </c>
      <c r="C298" s="133" t="s">
        <v>227</v>
      </c>
      <c r="D298" s="134" t="s">
        <v>216</v>
      </c>
      <c r="E298" s="111"/>
      <c r="F298" s="114">
        <v>73.5</v>
      </c>
      <c r="G298" s="113"/>
      <c r="H298" s="112"/>
      <c r="I298" s="112"/>
      <c r="J298" s="112"/>
      <c r="K298" s="112"/>
      <c r="L298" s="112"/>
      <c r="M298" s="114"/>
    </row>
    <row r="299" spans="1:13" ht="13.5">
      <c r="A299" s="164"/>
      <c r="B299" s="153"/>
      <c r="C299" s="496" t="s">
        <v>4</v>
      </c>
      <c r="D299" s="116" t="s">
        <v>65</v>
      </c>
      <c r="E299" s="10">
        <v>1</v>
      </c>
      <c r="F299" s="150">
        <f>F298*E299</f>
        <v>73.5</v>
      </c>
      <c r="G299" s="155"/>
      <c r="H299" s="150"/>
      <c r="I299" s="150"/>
      <c r="J299" s="150"/>
      <c r="K299" s="150"/>
      <c r="L299" s="150"/>
      <c r="M299" s="150"/>
    </row>
    <row r="300" spans="1:13" ht="13.5">
      <c r="A300" s="164"/>
      <c r="B300" s="153"/>
      <c r="C300" s="149" t="s">
        <v>66</v>
      </c>
      <c r="D300" s="130" t="s">
        <v>2</v>
      </c>
      <c r="E300" s="130">
        <v>0.1</v>
      </c>
      <c r="F300" s="131">
        <f>F298*E300</f>
        <v>7.3500000000000005</v>
      </c>
      <c r="G300" s="139"/>
      <c r="H300" s="150"/>
      <c r="I300" s="131"/>
      <c r="J300" s="150"/>
      <c r="K300" s="120"/>
      <c r="L300" s="150"/>
      <c r="M300" s="150"/>
    </row>
    <row r="301" spans="1:13" ht="13.5">
      <c r="A301" s="164"/>
      <c r="B301" s="153"/>
      <c r="C301" s="156" t="s">
        <v>213</v>
      </c>
      <c r="D301" s="93" t="s">
        <v>5</v>
      </c>
      <c r="E301" s="93">
        <v>0.01</v>
      </c>
      <c r="F301" s="181">
        <f>F298*E301</f>
        <v>0.735</v>
      </c>
      <c r="G301" s="92"/>
      <c r="H301" s="182"/>
      <c r="I301" s="181"/>
      <c r="J301" s="182"/>
      <c r="K301" s="182"/>
      <c r="L301" s="182"/>
      <c r="M301" s="182"/>
    </row>
    <row r="302" spans="1:13" ht="40.5">
      <c r="A302" s="143">
        <v>3</v>
      </c>
      <c r="B302" s="143" t="s">
        <v>254</v>
      </c>
      <c r="C302" s="268" t="s">
        <v>291</v>
      </c>
      <c r="D302" s="263" t="s">
        <v>6</v>
      </c>
      <c r="E302" s="269"/>
      <c r="F302" s="114">
        <v>394.39</v>
      </c>
      <c r="G302" s="134"/>
      <c r="H302" s="114"/>
      <c r="I302" s="114"/>
      <c r="J302" s="114"/>
      <c r="K302" s="114"/>
      <c r="L302" s="114"/>
      <c r="M302" s="114"/>
    </row>
    <row r="303" spans="1:13" ht="13.5">
      <c r="A303" s="164"/>
      <c r="B303" s="153"/>
      <c r="C303" s="496" t="s">
        <v>4</v>
      </c>
      <c r="D303" s="116" t="s">
        <v>232</v>
      </c>
      <c r="E303" s="117">
        <v>1</v>
      </c>
      <c r="F303" s="150">
        <f>F302*E303</f>
        <v>394.39</v>
      </c>
      <c r="G303" s="155"/>
      <c r="H303" s="150"/>
      <c r="I303" s="150"/>
      <c r="J303" s="150"/>
      <c r="K303" s="150"/>
      <c r="L303" s="150"/>
      <c r="M303" s="150"/>
    </row>
    <row r="304" spans="1:13" ht="13.5">
      <c r="A304" s="164"/>
      <c r="B304" s="153"/>
      <c r="C304" s="180" t="s">
        <v>21</v>
      </c>
      <c r="D304" s="116" t="s">
        <v>201</v>
      </c>
      <c r="E304" s="117">
        <v>0.15</v>
      </c>
      <c r="F304" s="150">
        <f>F302*E304</f>
        <v>59.1585</v>
      </c>
      <c r="G304" s="155"/>
      <c r="H304" s="150"/>
      <c r="I304" s="150"/>
      <c r="J304" s="150"/>
      <c r="K304" s="150"/>
      <c r="L304" s="150"/>
      <c r="M304" s="150"/>
    </row>
    <row r="305" spans="1:13" ht="13.5">
      <c r="A305" s="164"/>
      <c r="B305" s="172"/>
      <c r="C305" s="180" t="s">
        <v>290</v>
      </c>
      <c r="D305" s="116" t="s">
        <v>3</v>
      </c>
      <c r="E305" s="117">
        <v>4</v>
      </c>
      <c r="F305" s="150">
        <f>F302*E305</f>
        <v>1577.56</v>
      </c>
      <c r="G305" s="155"/>
      <c r="H305" s="150"/>
      <c r="I305" s="150"/>
      <c r="J305" s="150"/>
      <c r="K305" s="150"/>
      <c r="L305" s="150"/>
      <c r="M305" s="150"/>
    </row>
    <row r="306" spans="1:13" ht="13.5">
      <c r="A306" s="164"/>
      <c r="B306" s="153"/>
      <c r="C306" s="180" t="s">
        <v>288</v>
      </c>
      <c r="D306" s="116" t="s">
        <v>289</v>
      </c>
      <c r="E306" s="117">
        <v>0.4</v>
      </c>
      <c r="F306" s="131">
        <f>F302*E306</f>
        <v>157.756</v>
      </c>
      <c r="G306" s="139"/>
      <c r="H306" s="150"/>
      <c r="I306" s="131"/>
      <c r="J306" s="150"/>
      <c r="K306" s="150"/>
      <c r="L306" s="150"/>
      <c r="M306" s="150"/>
    </row>
    <row r="307" spans="1:13" ht="13.5">
      <c r="A307" s="164"/>
      <c r="B307" s="153"/>
      <c r="C307" s="180" t="s">
        <v>88</v>
      </c>
      <c r="D307" s="116" t="s">
        <v>2</v>
      </c>
      <c r="E307" s="117">
        <v>0.034</v>
      </c>
      <c r="F307" s="181">
        <f>F302*E307</f>
        <v>13.40926</v>
      </c>
      <c r="G307" s="92"/>
      <c r="H307" s="150"/>
      <c r="I307" s="181"/>
      <c r="J307" s="181"/>
      <c r="K307" s="181"/>
      <c r="L307" s="181"/>
      <c r="M307" s="150"/>
    </row>
    <row r="308" spans="1:13" ht="27">
      <c r="A308" s="267">
        <v>4</v>
      </c>
      <c r="B308" s="143"/>
      <c r="C308" s="281" t="s">
        <v>350</v>
      </c>
      <c r="D308" s="134" t="s">
        <v>216</v>
      </c>
      <c r="E308" s="134"/>
      <c r="F308" s="114">
        <v>85.8</v>
      </c>
      <c r="G308" s="134"/>
      <c r="H308" s="114"/>
      <c r="I308" s="114"/>
      <c r="J308" s="114"/>
      <c r="K308" s="114"/>
      <c r="L308" s="114"/>
      <c r="M308" s="114"/>
    </row>
    <row r="309" spans="1:13" ht="13.5">
      <c r="A309" s="164"/>
      <c r="B309" s="153"/>
      <c r="C309" s="496" t="s">
        <v>4</v>
      </c>
      <c r="D309" s="116" t="s">
        <v>2</v>
      </c>
      <c r="E309" s="117">
        <v>1</v>
      </c>
      <c r="F309" s="173">
        <f>F308*E309</f>
        <v>85.8</v>
      </c>
      <c r="G309" s="188"/>
      <c r="H309" s="189"/>
      <c r="I309" s="173"/>
      <c r="J309" s="173"/>
      <c r="K309" s="189"/>
      <c r="L309" s="189"/>
      <c r="M309" s="173"/>
    </row>
    <row r="310" spans="1:13" ht="13.5">
      <c r="A310" s="164"/>
      <c r="B310" s="153"/>
      <c r="C310" s="180" t="s">
        <v>238</v>
      </c>
      <c r="D310" s="116" t="s">
        <v>239</v>
      </c>
      <c r="E310" s="117">
        <v>0.2</v>
      </c>
      <c r="F310" s="173">
        <f>F308*E310</f>
        <v>17.16</v>
      </c>
      <c r="G310" s="177"/>
      <c r="H310" s="173"/>
      <c r="I310" s="173"/>
      <c r="J310" s="173"/>
      <c r="K310" s="173"/>
      <c r="L310" s="173"/>
      <c r="M310" s="173"/>
    </row>
    <row r="311" spans="1:13" ht="13.5">
      <c r="A311" s="164"/>
      <c r="B311" s="153"/>
      <c r="C311" s="180" t="s">
        <v>24</v>
      </c>
      <c r="D311" s="116" t="s">
        <v>3</v>
      </c>
      <c r="E311" s="117">
        <v>1.6</v>
      </c>
      <c r="F311" s="150">
        <f>F308*E311</f>
        <v>137.28</v>
      </c>
      <c r="G311" s="155"/>
      <c r="H311" s="173"/>
      <c r="I311" s="150"/>
      <c r="J311" s="150"/>
      <c r="K311" s="150"/>
      <c r="L311" s="150"/>
      <c r="M311" s="173"/>
    </row>
    <row r="312" spans="1:13" ht="27">
      <c r="A312" s="267">
        <v>5</v>
      </c>
      <c r="B312" s="143"/>
      <c r="C312" s="283" t="s">
        <v>404</v>
      </c>
      <c r="D312" s="263" t="s">
        <v>6</v>
      </c>
      <c r="E312" s="259"/>
      <c r="F312" s="260">
        <v>88.7</v>
      </c>
      <c r="G312" s="143"/>
      <c r="H312" s="284"/>
      <c r="I312" s="265"/>
      <c r="J312" s="265"/>
      <c r="K312" s="265"/>
      <c r="L312" s="265"/>
      <c r="M312" s="272"/>
    </row>
    <row r="313" spans="1:13" ht="13.5">
      <c r="A313" s="164"/>
      <c r="B313" s="153"/>
      <c r="C313" s="496" t="s">
        <v>4</v>
      </c>
      <c r="D313" s="116" t="s">
        <v>232</v>
      </c>
      <c r="E313" s="117">
        <v>1</v>
      </c>
      <c r="F313" s="131">
        <f>F312*E313</f>
        <v>88.7</v>
      </c>
      <c r="G313" s="139"/>
      <c r="H313" s="131"/>
      <c r="I313" s="131"/>
      <c r="J313" s="131"/>
      <c r="K313" s="131"/>
      <c r="L313" s="131"/>
      <c r="M313" s="150"/>
    </row>
    <row r="314" spans="1:13" ht="13.5">
      <c r="A314" s="164"/>
      <c r="B314" s="153"/>
      <c r="C314" s="136" t="s">
        <v>66</v>
      </c>
      <c r="D314" s="116" t="s">
        <v>2</v>
      </c>
      <c r="E314" s="382">
        <v>0.1</v>
      </c>
      <c r="F314" s="131">
        <f>F313*E314</f>
        <v>8.870000000000001</v>
      </c>
      <c r="G314" s="131"/>
      <c r="H314" s="131"/>
      <c r="I314" s="131"/>
      <c r="J314" s="131"/>
      <c r="K314" s="120"/>
      <c r="L314" s="131"/>
      <c r="M314" s="131"/>
    </row>
    <row r="315" spans="1:13" ht="13.5">
      <c r="A315" s="164"/>
      <c r="B315" s="153"/>
      <c r="C315" s="136" t="s">
        <v>330</v>
      </c>
      <c r="D315" s="130" t="s">
        <v>5</v>
      </c>
      <c r="E315" s="381">
        <v>0.102</v>
      </c>
      <c r="F315" s="131">
        <f>F312*E315</f>
        <v>9.0474</v>
      </c>
      <c r="G315" s="131"/>
      <c r="H315" s="131"/>
      <c r="I315" s="131"/>
      <c r="J315" s="131"/>
      <c r="K315" s="131"/>
      <c r="L315" s="131"/>
      <c r="M315" s="131"/>
    </row>
    <row r="316" spans="1:13" ht="16.5" customHeight="1">
      <c r="A316" s="151"/>
      <c r="B316" s="151"/>
      <c r="C316" s="191" t="s">
        <v>255</v>
      </c>
      <c r="D316" s="192"/>
      <c r="E316" s="193"/>
      <c r="F316" s="194"/>
      <c r="G316" s="195"/>
      <c r="H316" s="195"/>
      <c r="I316" s="195"/>
      <c r="J316" s="195"/>
      <c r="K316" s="195"/>
      <c r="L316" s="195"/>
      <c r="M316" s="195"/>
    </row>
    <row r="317" spans="1:13" ht="13.5">
      <c r="A317" s="40"/>
      <c r="B317" s="40"/>
      <c r="C317" s="196" t="s">
        <v>256</v>
      </c>
      <c r="D317" s="197">
        <v>0.05</v>
      </c>
      <c r="E317" s="193"/>
      <c r="F317" s="194"/>
      <c r="G317" s="195"/>
      <c r="H317" s="195"/>
      <c r="I317" s="195"/>
      <c r="J317" s="195"/>
      <c r="K317" s="195"/>
      <c r="L317" s="195"/>
      <c r="M317" s="166"/>
    </row>
    <row r="318" spans="1:13" ht="13.5">
      <c r="A318" s="40"/>
      <c r="B318" s="40"/>
      <c r="C318" s="198" t="s">
        <v>9</v>
      </c>
      <c r="D318" s="197"/>
      <c r="E318" s="193"/>
      <c r="F318" s="194"/>
      <c r="G318" s="195"/>
      <c r="H318" s="195"/>
      <c r="I318" s="195"/>
      <c r="J318" s="195"/>
      <c r="K318" s="195"/>
      <c r="L318" s="195"/>
      <c r="M318" s="166"/>
    </row>
    <row r="319" spans="1:13" ht="13.5">
      <c r="A319" s="200"/>
      <c r="B319" s="200"/>
      <c r="C319" s="199" t="s">
        <v>257</v>
      </c>
      <c r="D319" s="201">
        <v>0.1</v>
      </c>
      <c r="E319" s="193"/>
      <c r="F319" s="194"/>
      <c r="G319" s="195"/>
      <c r="H319" s="195"/>
      <c r="I319" s="195"/>
      <c r="J319" s="195"/>
      <c r="K319" s="195"/>
      <c r="L319" s="195"/>
      <c r="M319" s="166"/>
    </row>
    <row r="320" spans="1:13" ht="13.5">
      <c r="A320" s="200"/>
      <c r="B320" s="200"/>
      <c r="C320" s="191" t="s">
        <v>255</v>
      </c>
      <c r="D320" s="201"/>
      <c r="E320" s="193"/>
      <c r="F320" s="194"/>
      <c r="G320" s="195"/>
      <c r="H320" s="195"/>
      <c r="I320" s="195"/>
      <c r="J320" s="195"/>
      <c r="K320" s="195"/>
      <c r="L320" s="195"/>
      <c r="M320" s="166"/>
    </row>
    <row r="321" spans="1:13" ht="13.5">
      <c r="A321" s="202"/>
      <c r="B321" s="200"/>
      <c r="C321" s="203" t="s">
        <v>258</v>
      </c>
      <c r="D321" s="197">
        <v>0.08</v>
      </c>
      <c r="E321" s="196"/>
      <c r="F321" s="204"/>
      <c r="G321" s="203"/>
      <c r="H321" s="152"/>
      <c r="I321" s="152"/>
      <c r="J321" s="152"/>
      <c r="K321" s="205"/>
      <c r="L321" s="205"/>
      <c r="M321" s="236"/>
    </row>
    <row r="322" spans="3:13" ht="13.5">
      <c r="C322" s="198" t="s">
        <v>9</v>
      </c>
      <c r="D322" s="206"/>
      <c r="E322" s="206"/>
      <c r="F322" s="206"/>
      <c r="G322" s="206"/>
      <c r="H322" s="207"/>
      <c r="I322" s="207"/>
      <c r="J322" s="207"/>
      <c r="K322" s="207"/>
      <c r="L322" s="207"/>
      <c r="M322" s="117"/>
    </row>
    <row r="323" spans="3:13" ht="13.5">
      <c r="C323" s="232" t="s">
        <v>286</v>
      </c>
      <c r="D323" s="233">
        <v>0.03</v>
      </c>
      <c r="E323" s="231"/>
      <c r="F323" s="231"/>
      <c r="G323" s="231"/>
      <c r="H323" s="231"/>
      <c r="I323" s="231"/>
      <c r="J323" s="231"/>
      <c r="K323" s="231"/>
      <c r="L323" s="231"/>
      <c r="M323" s="237"/>
    </row>
    <row r="324" spans="3:13" ht="13.5">
      <c r="C324" s="231" t="s">
        <v>9</v>
      </c>
      <c r="D324" s="234"/>
      <c r="E324" s="231"/>
      <c r="F324" s="231"/>
      <c r="G324" s="231"/>
      <c r="H324" s="231"/>
      <c r="I324" s="231"/>
      <c r="J324" s="231"/>
      <c r="K324" s="231"/>
      <c r="L324" s="231"/>
      <c r="M324" s="237"/>
    </row>
    <row r="325" spans="3:13" ht="13.5">
      <c r="C325" s="232" t="s">
        <v>287</v>
      </c>
      <c r="D325" s="233">
        <v>0.18</v>
      </c>
      <c r="E325" s="231"/>
      <c r="F325" s="231"/>
      <c r="G325" s="231"/>
      <c r="H325" s="231"/>
      <c r="I325" s="231"/>
      <c r="J325" s="231"/>
      <c r="K325" s="231"/>
      <c r="L325" s="231"/>
      <c r="M325" s="237"/>
    </row>
    <row r="326" spans="3:13" ht="13.5">
      <c r="C326" s="231" t="s">
        <v>259</v>
      </c>
      <c r="D326" s="231"/>
      <c r="E326" s="231"/>
      <c r="F326" s="231"/>
      <c r="G326" s="231"/>
      <c r="H326" s="231"/>
      <c r="I326" s="231"/>
      <c r="J326" s="231"/>
      <c r="K326" s="231"/>
      <c r="L326" s="231"/>
      <c r="M326" s="235"/>
    </row>
    <row r="328" ht="13.5">
      <c r="M328" s="140"/>
    </row>
  </sheetData>
  <sheetProtection/>
  <mergeCells count="39">
    <mergeCell ref="B40:B43"/>
    <mergeCell ref="B35:B39"/>
    <mergeCell ref="B30:B33"/>
    <mergeCell ref="C219:F219"/>
    <mergeCell ref="B165:B168"/>
    <mergeCell ref="B81:B83"/>
    <mergeCell ref="B157:B161"/>
    <mergeCell ref="A81:A83"/>
    <mergeCell ref="B64:B68"/>
    <mergeCell ref="B59:B62"/>
    <mergeCell ref="B225:B228"/>
    <mergeCell ref="B76:B79"/>
    <mergeCell ref="B69:B71"/>
    <mergeCell ref="A225:A227"/>
    <mergeCell ref="A76:A78"/>
    <mergeCell ref="A170:A172"/>
    <mergeCell ref="B170:B173"/>
    <mergeCell ref="A165:A167"/>
    <mergeCell ref="A220:A222"/>
    <mergeCell ref="B220:B223"/>
    <mergeCell ref="C292:F292"/>
    <mergeCell ref="C75:F75"/>
    <mergeCell ref="K12:L12"/>
    <mergeCell ref="M12:M13"/>
    <mergeCell ref="C15:F15"/>
    <mergeCell ref="G12:H12"/>
    <mergeCell ref="I12:J12"/>
    <mergeCell ref="C47:F47"/>
    <mergeCell ref="C150:F150"/>
    <mergeCell ref="E12:F12"/>
    <mergeCell ref="C29:F29"/>
    <mergeCell ref="B18:B19"/>
    <mergeCell ref="A20:A21"/>
    <mergeCell ref="B22:B23"/>
    <mergeCell ref="A16:A17"/>
    <mergeCell ref="A12:A13"/>
    <mergeCell ref="B12:B13"/>
    <mergeCell ref="C12:C13"/>
    <mergeCell ref="D12:D13"/>
  </mergeCells>
  <conditionalFormatting sqref="D107:E109 D111:E118 D97:E100 D91:E92 D275:E275 D312:E312 D302:E307 D245:E245">
    <cfRule type="cellIs" priority="128" dxfId="67" operator="equal" stopIfTrue="1">
      <formula>0</formula>
    </cfRule>
  </conditionalFormatting>
  <conditionalFormatting sqref="D89:E89 E90">
    <cfRule type="cellIs" priority="126" dxfId="67" operator="equal" stopIfTrue="1">
      <formula>0</formula>
    </cfRule>
  </conditionalFormatting>
  <conditionalFormatting sqref="D97:E97">
    <cfRule type="cellIs" priority="124" dxfId="67" operator="equal" stopIfTrue="1">
      <formula>0</formula>
    </cfRule>
  </conditionalFormatting>
  <conditionalFormatting sqref="D126">
    <cfRule type="cellIs" priority="123" dxfId="67" operator="equal" stopIfTrue="1">
      <formula>0</formula>
    </cfRule>
  </conditionalFormatting>
  <conditionalFormatting sqref="C130:E131 D132:E132 D128:E129">
    <cfRule type="cellIs" priority="121" dxfId="67" operator="equal" stopIfTrue="1">
      <formula>0</formula>
    </cfRule>
  </conditionalFormatting>
  <conditionalFormatting sqref="C133:E133 C135:E135 E134 D136:E136">
    <cfRule type="cellIs" priority="118" dxfId="67" operator="equal" stopIfTrue="1">
      <formula>0</formula>
    </cfRule>
  </conditionalFormatting>
  <conditionalFormatting sqref="D134">
    <cfRule type="cellIs" priority="117" dxfId="67" operator="equal" stopIfTrue="1">
      <formula>0</formula>
    </cfRule>
  </conditionalFormatting>
  <conditionalFormatting sqref="C136">
    <cfRule type="cellIs" priority="116" dxfId="67" operator="equal" stopIfTrue="1">
      <formula>0</formula>
    </cfRule>
  </conditionalFormatting>
  <conditionalFormatting sqref="D137:D139">
    <cfRule type="cellIs" priority="115" dxfId="67" operator="equal" stopIfTrue="1">
      <formula>0</formula>
    </cfRule>
  </conditionalFormatting>
  <conditionalFormatting sqref="D140:E140 E141">
    <cfRule type="cellIs" priority="114" dxfId="67" operator="equal" stopIfTrue="1">
      <formula>0</formula>
    </cfRule>
  </conditionalFormatting>
  <conditionalFormatting sqref="D141">
    <cfRule type="cellIs" priority="113" dxfId="67" operator="equal" stopIfTrue="1">
      <formula>0</formula>
    </cfRule>
  </conditionalFormatting>
  <conditionalFormatting sqref="D146:E146 D148:E149 E147">
    <cfRule type="cellIs" priority="112" dxfId="67" operator="equal" stopIfTrue="1">
      <formula>0</formula>
    </cfRule>
  </conditionalFormatting>
  <conditionalFormatting sqref="D147">
    <cfRule type="cellIs" priority="111" dxfId="67" operator="equal" stopIfTrue="1">
      <formula>0</formula>
    </cfRule>
  </conditionalFormatting>
  <conditionalFormatting sqref="D283">
    <cfRule type="cellIs" priority="97" dxfId="67" operator="equal" stopIfTrue="1">
      <formula>0</formula>
    </cfRule>
  </conditionalFormatting>
  <conditionalFormatting sqref="D277">
    <cfRule type="cellIs" priority="104" dxfId="67" operator="equal" stopIfTrue="1">
      <formula>0</formula>
    </cfRule>
  </conditionalFormatting>
  <conditionalFormatting sqref="D293:E294 E295:E297">
    <cfRule type="cellIs" priority="80" dxfId="67" operator="equal" stopIfTrue="1">
      <formula>0</formula>
    </cfRule>
  </conditionalFormatting>
  <conditionalFormatting sqref="D296:D297">
    <cfRule type="cellIs" priority="79" dxfId="67" operator="equal" stopIfTrue="1">
      <formula>0</formula>
    </cfRule>
  </conditionalFormatting>
  <conditionalFormatting sqref="C103:E104 D105:E106 D101:E102">
    <cfRule type="cellIs" priority="75" dxfId="67" operator="equal" stopIfTrue="1">
      <formula>0</formula>
    </cfRule>
  </conditionalFormatting>
  <conditionalFormatting sqref="D142:D143">
    <cfRule type="cellIs" priority="73" dxfId="67" operator="equal" stopIfTrue="1">
      <formula>0</formula>
    </cfRule>
  </conditionalFormatting>
  <conditionalFormatting sqref="E144">
    <cfRule type="cellIs" priority="72" dxfId="67" operator="equal" stopIfTrue="1">
      <formula>0</formula>
    </cfRule>
  </conditionalFormatting>
  <conditionalFormatting sqref="D144">
    <cfRule type="cellIs" priority="71" dxfId="67" operator="equal" stopIfTrue="1">
      <formula>0</formula>
    </cfRule>
  </conditionalFormatting>
  <conditionalFormatting sqref="D145">
    <cfRule type="cellIs" priority="70" dxfId="67" operator="equal" stopIfTrue="1">
      <formula>0</formula>
    </cfRule>
  </conditionalFormatting>
  <conditionalFormatting sqref="D110:E110">
    <cfRule type="cellIs" priority="69" dxfId="67" operator="equal" stopIfTrue="1">
      <formula>0</formula>
    </cfRule>
  </conditionalFormatting>
  <conditionalFormatting sqref="D232:E233">
    <cfRule type="cellIs" priority="68" dxfId="67" operator="equal" stopIfTrue="1">
      <formula>0</formula>
    </cfRule>
  </conditionalFormatting>
  <conditionalFormatting sqref="D230:E230 E231">
    <cfRule type="cellIs" priority="67" dxfId="67" operator="equal" stopIfTrue="1">
      <formula>0</formula>
    </cfRule>
  </conditionalFormatting>
  <conditionalFormatting sqref="D235:E238">
    <cfRule type="cellIs" priority="66" dxfId="67" operator="equal" stopIfTrue="1">
      <formula>0</formula>
    </cfRule>
  </conditionalFormatting>
  <conditionalFormatting sqref="D235:E235">
    <cfRule type="cellIs" priority="65" dxfId="67" operator="equal" stopIfTrue="1">
      <formula>0</formula>
    </cfRule>
  </conditionalFormatting>
  <conditionalFormatting sqref="D240:E241">
    <cfRule type="cellIs" priority="64" dxfId="67" operator="equal" stopIfTrue="1">
      <formula>0</formula>
    </cfRule>
  </conditionalFormatting>
  <conditionalFormatting sqref="D240:E240">
    <cfRule type="cellIs" priority="63" dxfId="67" operator="equal" stopIfTrue="1">
      <formula>0</formula>
    </cfRule>
  </conditionalFormatting>
  <conditionalFormatting sqref="D246:E250">
    <cfRule type="cellIs" priority="62" dxfId="67" operator="equal" stopIfTrue="1">
      <formula>0</formula>
    </cfRule>
  </conditionalFormatting>
  <conditionalFormatting sqref="D280">
    <cfRule type="cellIs" priority="55" dxfId="67" operator="equal" stopIfTrue="1">
      <formula>0</formula>
    </cfRule>
  </conditionalFormatting>
  <conditionalFormatting sqref="D272:E272 E273:E274">
    <cfRule type="cellIs" priority="56" dxfId="67" operator="equal" stopIfTrue="1">
      <formula>0</formula>
    </cfRule>
  </conditionalFormatting>
  <conditionalFormatting sqref="D251:E256">
    <cfRule type="cellIs" priority="43" dxfId="67" operator="equal" stopIfTrue="1">
      <formula>0</formula>
    </cfRule>
  </conditionalFormatting>
  <conditionalFormatting sqref="C267:E267 E266 D268:E268">
    <cfRule type="cellIs" priority="42" dxfId="67" operator="equal" stopIfTrue="1">
      <formula>0</formula>
    </cfRule>
  </conditionalFormatting>
  <conditionalFormatting sqref="C268">
    <cfRule type="cellIs" priority="40" dxfId="67" operator="equal" stopIfTrue="1">
      <formula>0</formula>
    </cfRule>
  </conditionalFormatting>
  <conditionalFormatting sqref="D266">
    <cfRule type="cellIs" priority="41" dxfId="67" operator="equal" stopIfTrue="1">
      <formula>0</formula>
    </cfRule>
  </conditionalFormatting>
  <conditionalFormatting sqref="D313:E313">
    <cfRule type="cellIs" priority="36" dxfId="67" operator="equal" stopIfTrue="1">
      <formula>0</formula>
    </cfRule>
  </conditionalFormatting>
  <conditionalFormatting sqref="C311">
    <cfRule type="cellIs" priority="37" dxfId="67" operator="equal" stopIfTrue="1">
      <formula>0</formula>
    </cfRule>
  </conditionalFormatting>
  <conditionalFormatting sqref="C310:E310 E309 D311:E311">
    <cfRule type="cellIs" priority="39" dxfId="67" operator="equal" stopIfTrue="1">
      <formula>0</formula>
    </cfRule>
  </conditionalFormatting>
  <conditionalFormatting sqref="D309">
    <cfRule type="cellIs" priority="38" dxfId="67" operator="equal" stopIfTrue="1">
      <formula>0</formula>
    </cfRule>
  </conditionalFormatting>
  <conditionalFormatting sqref="C262:E263 D264:E264 D260:E261">
    <cfRule type="cellIs" priority="34" dxfId="67" operator="equal" stopIfTrue="1">
      <formula>0</formula>
    </cfRule>
  </conditionalFormatting>
  <conditionalFormatting sqref="D121:E124">
    <cfRule type="cellIs" priority="29" dxfId="67" operator="equal" stopIfTrue="1">
      <formula>0</formula>
    </cfRule>
  </conditionalFormatting>
  <conditionalFormatting sqref="D269:E269 E270">
    <cfRule type="cellIs" priority="23" dxfId="67" operator="equal" stopIfTrue="1">
      <formula>0</formula>
    </cfRule>
  </conditionalFormatting>
  <conditionalFormatting sqref="D270">
    <cfRule type="cellIs" priority="22" dxfId="67" operator="equal" stopIfTrue="1">
      <formula>0</formula>
    </cfRule>
  </conditionalFormatting>
  <conditionalFormatting sqref="D271">
    <cfRule type="cellIs" priority="21" dxfId="67" operator="equal" stopIfTrue="1">
      <formula>0</formula>
    </cfRule>
  </conditionalFormatting>
  <conditionalFormatting sqref="D243:E243">
    <cfRule type="cellIs" priority="19" dxfId="67" operator="equal" stopIfTrue="1">
      <formula>0</formula>
    </cfRule>
  </conditionalFormatting>
  <conditionalFormatting sqref="D243:E244">
    <cfRule type="cellIs" priority="20" dxfId="67" operator="equal" stopIfTrue="1">
      <formula>0</formula>
    </cfRule>
  </conditionalFormatting>
  <conditionalFormatting sqref="D181:E186 D177:E177">
    <cfRule type="cellIs" priority="18" dxfId="67" operator="equal" stopIfTrue="1">
      <formula>0</formula>
    </cfRule>
  </conditionalFormatting>
  <conditionalFormatting sqref="D175:E175 E176">
    <cfRule type="cellIs" priority="17" dxfId="67" operator="equal" stopIfTrue="1">
      <formula>0</formula>
    </cfRule>
  </conditionalFormatting>
  <conditionalFormatting sqref="D179:E179">
    <cfRule type="cellIs" priority="15" dxfId="67" operator="equal" stopIfTrue="1">
      <formula>0</formula>
    </cfRule>
  </conditionalFormatting>
  <conditionalFormatting sqref="D179:E180">
    <cfRule type="cellIs" priority="16" dxfId="67" operator="equal" stopIfTrue="1">
      <formula>0</formula>
    </cfRule>
  </conditionalFormatting>
  <conditionalFormatting sqref="D190:E190">
    <cfRule type="cellIs" priority="14" dxfId="67" operator="equal" stopIfTrue="1">
      <formula>0</formula>
    </cfRule>
  </conditionalFormatting>
  <conditionalFormatting sqref="D192">
    <cfRule type="cellIs" priority="13" dxfId="67" operator="equal" stopIfTrue="1">
      <formula>0</formula>
    </cfRule>
  </conditionalFormatting>
  <conditionalFormatting sqref="D187:E187 E188:E189">
    <cfRule type="cellIs" priority="12" dxfId="67" operator="equal" stopIfTrue="1">
      <formula>0</formula>
    </cfRule>
  </conditionalFormatting>
  <conditionalFormatting sqref="D210">
    <cfRule type="cellIs" priority="11" dxfId="67" operator="equal" stopIfTrue="1">
      <formula>0</formula>
    </cfRule>
  </conditionalFormatting>
  <conditionalFormatting sqref="C203:E204 D205:E205 D201:E202">
    <cfRule type="cellIs" priority="10" dxfId="67" operator="equal" stopIfTrue="1">
      <formula>0</formula>
    </cfRule>
  </conditionalFormatting>
  <conditionalFormatting sqref="C199:E199 E198 D200:E200">
    <cfRule type="cellIs" priority="8" dxfId="67" operator="equal" stopIfTrue="1">
      <formula>0</formula>
    </cfRule>
  </conditionalFormatting>
  <conditionalFormatting sqref="C200">
    <cfRule type="cellIs" priority="6" dxfId="67" operator="equal" stopIfTrue="1">
      <formula>0</formula>
    </cfRule>
  </conditionalFormatting>
  <conditionalFormatting sqref="D198">
    <cfRule type="cellIs" priority="7" dxfId="67" operator="equal" stopIfTrue="1">
      <formula>0</formula>
    </cfRule>
  </conditionalFormatting>
  <conditionalFormatting sqref="D207">
    <cfRule type="cellIs" priority="4" dxfId="67" operator="equal" stopIfTrue="1">
      <formula>0</formula>
    </cfRule>
  </conditionalFormatting>
  <conditionalFormatting sqref="D208">
    <cfRule type="cellIs" priority="3" dxfId="67" operator="equal" stopIfTrue="1">
      <formula>0</formula>
    </cfRule>
  </conditionalFormatting>
  <conditionalFormatting sqref="D206:E206 E207">
    <cfRule type="cellIs" priority="5" dxfId="67" operator="equal" stopIfTrue="1">
      <formula>0</formula>
    </cfRule>
  </conditionalFormatting>
  <conditionalFormatting sqref="D286:E286">
    <cfRule type="cellIs" priority="2" dxfId="67" operator="equal" stopIfTrue="1">
      <formula>0</formula>
    </cfRule>
  </conditionalFormatting>
  <conditionalFormatting sqref="D213:E213">
    <cfRule type="cellIs" priority="1" dxfId="6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5"/>
  <sheetViews>
    <sheetView zoomScalePageLayoutView="0" workbookViewId="0" topLeftCell="A9">
      <selection activeCell="G15" sqref="G15:M81"/>
    </sheetView>
  </sheetViews>
  <sheetFormatPr defaultColWidth="8.75390625" defaultRowHeight="12.75"/>
  <cols>
    <col min="1" max="1" width="4.375" style="1" customWidth="1"/>
    <col min="2" max="2" width="10.25390625" style="1" customWidth="1"/>
    <col min="3" max="3" width="45.25390625" style="1" customWidth="1"/>
    <col min="4" max="5" width="9.375" style="1" customWidth="1"/>
    <col min="6" max="6" width="10.75390625" style="1" customWidth="1"/>
    <col min="7" max="7" width="8.75390625" style="1" customWidth="1"/>
    <col min="8" max="8" width="9.875" style="1" customWidth="1"/>
    <col min="9" max="9" width="9.125" style="1" customWidth="1"/>
    <col min="10" max="10" width="10.75390625" style="1" customWidth="1"/>
    <col min="11" max="11" width="9.125" style="1" customWidth="1"/>
    <col min="12" max="12" width="11.375" style="1" customWidth="1"/>
    <col min="13" max="13" width="14.125" style="1" customWidth="1"/>
    <col min="14" max="16384" width="8.75390625" style="1" customWidth="1"/>
  </cols>
  <sheetData>
    <row r="2" spans="2:13" ht="18" customHeight="1">
      <c r="B2" s="87" t="s">
        <v>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16.5" customHeight="1">
      <c r="B3" s="87" t="s">
        <v>260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ht="13.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1" customHeight="1">
      <c r="B5" s="87"/>
      <c r="C5" s="87"/>
      <c r="D5" s="88" t="s">
        <v>383</v>
      </c>
      <c r="E5" s="88"/>
      <c r="F5" s="88"/>
      <c r="G5" s="88"/>
      <c r="H5" s="88"/>
      <c r="I5" s="87"/>
      <c r="J5" s="87"/>
      <c r="K5" s="87"/>
      <c r="L5" s="89"/>
      <c r="M5" s="87"/>
    </row>
    <row r="6" spans="2:13" ht="18.75" customHeight="1">
      <c r="B6" s="87"/>
      <c r="C6" s="87"/>
      <c r="D6" s="87" t="s">
        <v>265</v>
      </c>
      <c r="E6" s="87"/>
      <c r="F6" s="87"/>
      <c r="G6" s="87"/>
      <c r="H6" s="87"/>
      <c r="I6" s="87"/>
      <c r="J6" s="87"/>
      <c r="K6" s="87"/>
      <c r="L6" s="87"/>
      <c r="M6" s="87"/>
    </row>
    <row r="7" spans="2:13" ht="13.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ht="19.5" customHeight="1">
      <c r="B8" s="87"/>
      <c r="C8" s="87"/>
      <c r="D8" s="87"/>
      <c r="E8" s="87"/>
      <c r="F8" s="87"/>
      <c r="G8" s="87"/>
      <c r="H8" s="87" t="s">
        <v>396</v>
      </c>
      <c r="I8" s="87"/>
      <c r="J8" s="87"/>
      <c r="K8" s="87"/>
      <c r="L8" s="90">
        <f>M81</f>
        <v>0</v>
      </c>
      <c r="M8" s="87" t="s">
        <v>2</v>
      </c>
    </row>
    <row r="9" spans="2:13" ht="19.5" customHeight="1">
      <c r="B9" s="87" t="s">
        <v>162</v>
      </c>
      <c r="C9" s="87"/>
      <c r="D9" s="87"/>
      <c r="E9" s="87"/>
      <c r="F9" s="87"/>
      <c r="G9" s="87"/>
      <c r="H9" s="87"/>
      <c r="I9" s="87" t="s">
        <v>397</v>
      </c>
      <c r="J9" s="87"/>
      <c r="K9" s="87"/>
      <c r="L9" s="90">
        <f>J71</f>
        <v>0</v>
      </c>
      <c r="M9" s="87" t="s">
        <v>2</v>
      </c>
    </row>
    <row r="10" spans="1:13" ht="13.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42.75" customHeight="1">
      <c r="A11" s="544" t="s">
        <v>1</v>
      </c>
      <c r="B11" s="544" t="s">
        <v>163</v>
      </c>
      <c r="C11" s="546" t="s">
        <v>164</v>
      </c>
      <c r="D11" s="546" t="s">
        <v>10</v>
      </c>
      <c r="E11" s="554" t="s">
        <v>165</v>
      </c>
      <c r="F11" s="555"/>
      <c r="G11" s="552" t="s">
        <v>81</v>
      </c>
      <c r="H11" s="553"/>
      <c r="I11" s="548" t="s">
        <v>80</v>
      </c>
      <c r="J11" s="549"/>
      <c r="K11" s="548" t="s">
        <v>166</v>
      </c>
      <c r="L11" s="549"/>
      <c r="M11" s="550" t="s">
        <v>9</v>
      </c>
    </row>
    <row r="12" spans="1:13" ht="72" customHeight="1">
      <c r="A12" s="545"/>
      <c r="B12" s="545"/>
      <c r="C12" s="547"/>
      <c r="D12" s="547"/>
      <c r="E12" s="95" t="s">
        <v>167</v>
      </c>
      <c r="F12" s="95" t="s">
        <v>0</v>
      </c>
      <c r="G12" s="96" t="s">
        <v>82</v>
      </c>
      <c r="H12" s="97" t="s">
        <v>9</v>
      </c>
      <c r="I12" s="98" t="s">
        <v>82</v>
      </c>
      <c r="J12" s="97" t="s">
        <v>9</v>
      </c>
      <c r="K12" s="98" t="s">
        <v>82</v>
      </c>
      <c r="L12" s="97" t="s">
        <v>9</v>
      </c>
      <c r="M12" s="551"/>
    </row>
    <row r="13" spans="1:13" ht="13.5">
      <c r="A13" s="99" t="s">
        <v>83</v>
      </c>
      <c r="B13" s="99">
        <v>2</v>
      </c>
      <c r="C13" s="99" t="s">
        <v>168</v>
      </c>
      <c r="D13" s="100" t="s">
        <v>169</v>
      </c>
      <c r="E13" s="101" t="s">
        <v>170</v>
      </c>
      <c r="F13" s="102" t="s">
        <v>171</v>
      </c>
      <c r="G13" s="100" t="s">
        <v>172</v>
      </c>
      <c r="H13" s="102" t="s">
        <v>173</v>
      </c>
      <c r="I13" s="100" t="s">
        <v>84</v>
      </c>
      <c r="J13" s="102" t="s">
        <v>174</v>
      </c>
      <c r="K13" s="102">
        <v>11</v>
      </c>
      <c r="L13" s="102">
        <v>12</v>
      </c>
      <c r="M13" s="99" t="s">
        <v>175</v>
      </c>
    </row>
    <row r="14" spans="1:13" ht="16.5">
      <c r="A14" s="103"/>
      <c r="B14" s="103"/>
      <c r="C14" s="540" t="s">
        <v>145</v>
      </c>
      <c r="D14" s="540"/>
      <c r="E14" s="540"/>
      <c r="F14" s="540"/>
      <c r="G14" s="104"/>
      <c r="H14" s="105"/>
      <c r="I14" s="106"/>
      <c r="J14" s="105"/>
      <c r="K14" s="105"/>
      <c r="L14" s="105"/>
      <c r="M14" s="107"/>
    </row>
    <row r="15" spans="1:13" ht="27">
      <c r="A15" s="541" t="s">
        <v>83</v>
      </c>
      <c r="B15" s="541" t="s">
        <v>177</v>
      </c>
      <c r="C15" s="108" t="s">
        <v>178</v>
      </c>
      <c r="D15" s="109" t="s">
        <v>179</v>
      </c>
      <c r="E15" s="109"/>
      <c r="F15" s="110">
        <v>1.03</v>
      </c>
      <c r="G15" s="111"/>
      <c r="H15" s="112"/>
      <c r="I15" s="113"/>
      <c r="J15" s="112"/>
      <c r="K15" s="112"/>
      <c r="L15" s="112"/>
      <c r="M15" s="114"/>
    </row>
    <row r="16" spans="1:13" ht="13.5">
      <c r="A16" s="543"/>
      <c r="B16" s="543"/>
      <c r="C16" s="496" t="s">
        <v>4</v>
      </c>
      <c r="D16" s="116" t="s">
        <v>65</v>
      </c>
      <c r="E16" s="117">
        <v>20</v>
      </c>
      <c r="F16" s="118">
        <f>F15*E16</f>
        <v>20.6</v>
      </c>
      <c r="G16" s="111"/>
      <c r="H16" s="112"/>
      <c r="I16" s="112"/>
      <c r="J16" s="112"/>
      <c r="K16" s="112"/>
      <c r="L16" s="112"/>
      <c r="M16" s="112"/>
    </row>
    <row r="17" spans="1:13" ht="13.5">
      <c r="A17" s="543"/>
      <c r="B17" s="543"/>
      <c r="C17" s="119" t="s">
        <v>180</v>
      </c>
      <c r="D17" s="116" t="s">
        <v>181</v>
      </c>
      <c r="E17" s="117">
        <v>44.8</v>
      </c>
      <c r="F17" s="118">
        <f>F15*E17</f>
        <v>46.144</v>
      </c>
      <c r="G17" s="111"/>
      <c r="H17" s="112"/>
      <c r="I17" s="113"/>
      <c r="J17" s="112"/>
      <c r="K17" s="120"/>
      <c r="L17" s="112"/>
      <c r="M17" s="112"/>
    </row>
    <row r="18" spans="1:13" ht="13.5">
      <c r="A18" s="543"/>
      <c r="B18" s="543"/>
      <c r="C18" s="119" t="s">
        <v>182</v>
      </c>
      <c r="D18" s="116" t="s">
        <v>2</v>
      </c>
      <c r="E18" s="117">
        <v>2.1</v>
      </c>
      <c r="F18" s="118">
        <f>F15*E18</f>
        <v>2.1630000000000003</v>
      </c>
      <c r="G18" s="111"/>
      <c r="H18" s="112"/>
      <c r="I18" s="113"/>
      <c r="J18" s="112"/>
      <c r="K18" s="120"/>
      <c r="L18" s="112"/>
      <c r="M18" s="112"/>
    </row>
    <row r="19" spans="1:13" ht="27">
      <c r="A19" s="121"/>
      <c r="B19" s="121"/>
      <c r="C19" s="119" t="s">
        <v>183</v>
      </c>
      <c r="D19" s="116" t="s">
        <v>184</v>
      </c>
      <c r="E19" s="117">
        <v>1750</v>
      </c>
      <c r="F19" s="122">
        <f>F15*E19</f>
        <v>1802.5</v>
      </c>
      <c r="G19" s="123"/>
      <c r="H19" s="122"/>
      <c r="I19" s="122"/>
      <c r="J19" s="122"/>
      <c r="K19" s="122"/>
      <c r="L19" s="112"/>
      <c r="M19" s="112"/>
    </row>
    <row r="20" spans="1:13" ht="27">
      <c r="A20" s="541" t="s">
        <v>185</v>
      </c>
      <c r="B20" s="124" t="s">
        <v>186</v>
      </c>
      <c r="C20" s="125" t="s">
        <v>197</v>
      </c>
      <c r="D20" s="109" t="s">
        <v>187</v>
      </c>
      <c r="E20" s="126"/>
      <c r="F20" s="114">
        <v>0.2</v>
      </c>
      <c r="G20" s="128"/>
      <c r="H20" s="128"/>
      <c r="I20" s="128"/>
      <c r="J20" s="128"/>
      <c r="K20" s="128"/>
      <c r="L20" s="128"/>
      <c r="M20" s="128"/>
    </row>
    <row r="21" spans="1:13" ht="13.5">
      <c r="A21" s="543"/>
      <c r="B21" s="543"/>
      <c r="C21" s="496" t="s">
        <v>4</v>
      </c>
      <c r="D21" s="116" t="s">
        <v>65</v>
      </c>
      <c r="E21" s="130">
        <v>42.9</v>
      </c>
      <c r="F21" s="131">
        <f>F20*E21</f>
        <v>8.58</v>
      </c>
      <c r="G21" s="131"/>
      <c r="H21" s="131"/>
      <c r="I21" s="131"/>
      <c r="J21" s="131"/>
      <c r="K21" s="131"/>
      <c r="L21" s="131"/>
      <c r="M21" s="131"/>
    </row>
    <row r="22" spans="1:13" ht="13.5">
      <c r="A22" s="543"/>
      <c r="B22" s="543"/>
      <c r="C22" s="115" t="s">
        <v>188</v>
      </c>
      <c r="D22" s="116" t="s">
        <v>181</v>
      </c>
      <c r="E22" s="130">
        <v>74</v>
      </c>
      <c r="F22" s="131">
        <f>F20*E22</f>
        <v>14.8</v>
      </c>
      <c r="G22" s="131"/>
      <c r="H22" s="131"/>
      <c r="I22" s="131"/>
      <c r="J22" s="131"/>
      <c r="K22" s="122"/>
      <c r="L22" s="131"/>
      <c r="M22" s="131"/>
    </row>
    <row r="23" spans="1:13" ht="13.5">
      <c r="A23" s="129"/>
      <c r="B23" s="543"/>
      <c r="C23" s="115" t="s">
        <v>189</v>
      </c>
      <c r="D23" s="116" t="s">
        <v>181</v>
      </c>
      <c r="E23" s="130">
        <v>76</v>
      </c>
      <c r="F23" s="131">
        <f>F20*E23</f>
        <v>15.200000000000001</v>
      </c>
      <c r="G23" s="131"/>
      <c r="H23" s="131"/>
      <c r="I23" s="131"/>
      <c r="J23" s="131"/>
      <c r="K23" s="131"/>
      <c r="L23" s="131"/>
      <c r="M23" s="131"/>
    </row>
    <row r="24" spans="1:13" ht="13.5">
      <c r="A24" s="129"/>
      <c r="B24" s="543"/>
      <c r="C24" s="132" t="s">
        <v>190</v>
      </c>
      <c r="D24" s="130" t="s">
        <v>5</v>
      </c>
      <c r="E24" s="117">
        <v>480</v>
      </c>
      <c r="F24" s="131">
        <f>F20*E24</f>
        <v>96</v>
      </c>
      <c r="G24" s="131"/>
      <c r="H24" s="131"/>
      <c r="I24" s="131"/>
      <c r="J24" s="131"/>
      <c r="K24" s="131"/>
      <c r="L24" s="131"/>
      <c r="M24" s="128"/>
    </row>
    <row r="25" spans="1:14" ht="13.5">
      <c r="A25" s="129"/>
      <c r="B25" s="542"/>
      <c r="C25" s="132" t="s">
        <v>191</v>
      </c>
      <c r="D25" s="116" t="s">
        <v>181</v>
      </c>
      <c r="E25" s="130">
        <v>1.48</v>
      </c>
      <c r="F25" s="131">
        <f>F20*E25</f>
        <v>0.296</v>
      </c>
      <c r="G25" s="131"/>
      <c r="H25" s="131"/>
      <c r="I25" s="131"/>
      <c r="J25" s="131"/>
      <c r="K25" s="131"/>
      <c r="L25" s="131"/>
      <c r="M25" s="128"/>
      <c r="N25" s="140"/>
    </row>
    <row r="26" spans="1:13" ht="30.75" customHeight="1">
      <c r="A26" s="141">
        <v>3</v>
      </c>
      <c r="B26" s="541" t="s">
        <v>192</v>
      </c>
      <c r="C26" s="133" t="s">
        <v>198</v>
      </c>
      <c r="D26" s="134" t="s">
        <v>5</v>
      </c>
      <c r="E26" s="111"/>
      <c r="F26" s="114">
        <v>6.76</v>
      </c>
      <c r="G26" s="112"/>
      <c r="H26" s="112"/>
      <c r="I26" s="112"/>
      <c r="J26" s="112"/>
      <c r="K26" s="112"/>
      <c r="L26" s="112"/>
      <c r="M26" s="114"/>
    </row>
    <row r="27" spans="1:13" ht="13.5">
      <c r="A27" s="40"/>
      <c r="B27" s="543"/>
      <c r="C27" s="496" t="s">
        <v>4</v>
      </c>
      <c r="D27" s="116" t="s">
        <v>65</v>
      </c>
      <c r="E27" s="117">
        <v>1</v>
      </c>
      <c r="F27" s="131">
        <f>F26*E27</f>
        <v>6.76</v>
      </c>
      <c r="G27" s="131"/>
      <c r="H27" s="131"/>
      <c r="I27" s="131"/>
      <c r="J27" s="131"/>
      <c r="K27" s="131"/>
      <c r="L27" s="131"/>
      <c r="M27" s="131"/>
    </row>
    <row r="28" spans="1:13" ht="13.5">
      <c r="A28" s="137"/>
      <c r="B28" s="543"/>
      <c r="C28" s="136" t="s">
        <v>66</v>
      </c>
      <c r="D28" s="116" t="s">
        <v>2</v>
      </c>
      <c r="E28" s="117">
        <v>1</v>
      </c>
      <c r="F28" s="131">
        <f>F26*E28</f>
        <v>6.76</v>
      </c>
      <c r="G28" s="131"/>
      <c r="H28" s="131"/>
      <c r="I28" s="131"/>
      <c r="J28" s="131"/>
      <c r="K28" s="120"/>
      <c r="L28" s="131"/>
      <c r="M28" s="131"/>
    </row>
    <row r="29" spans="1:13" ht="13.5">
      <c r="A29" s="137"/>
      <c r="B29" s="121"/>
      <c r="C29" s="136" t="s">
        <v>196</v>
      </c>
      <c r="D29" s="95" t="s">
        <v>5</v>
      </c>
      <c r="E29" s="117">
        <v>1.02</v>
      </c>
      <c r="F29" s="122">
        <f>F26*E29</f>
        <v>6.8952</v>
      </c>
      <c r="G29" s="123"/>
      <c r="H29" s="122"/>
      <c r="I29" s="122"/>
      <c r="J29" s="122"/>
      <c r="K29" s="122"/>
      <c r="L29" s="122"/>
      <c r="M29" s="122"/>
    </row>
    <row r="30" spans="1:13" ht="13.5">
      <c r="A30" s="10"/>
      <c r="B30" s="10"/>
      <c r="C30" s="136" t="s">
        <v>88</v>
      </c>
      <c r="D30" s="130" t="s">
        <v>2</v>
      </c>
      <c r="E30" s="117">
        <v>0.6</v>
      </c>
      <c r="F30" s="131">
        <f>F26*E30</f>
        <v>4.056</v>
      </c>
      <c r="G30" s="131"/>
      <c r="H30" s="131"/>
      <c r="I30" s="131"/>
      <c r="J30" s="131"/>
      <c r="K30" s="131"/>
      <c r="L30" s="131"/>
      <c r="M30" s="131"/>
    </row>
    <row r="31" spans="1:13" ht="13.5">
      <c r="A31" s="143">
        <v>4</v>
      </c>
      <c r="B31" s="143" t="s">
        <v>200</v>
      </c>
      <c r="C31" s="133" t="s">
        <v>266</v>
      </c>
      <c r="D31" s="134" t="s">
        <v>6</v>
      </c>
      <c r="E31" s="111"/>
      <c r="F31" s="127">
        <v>330.2</v>
      </c>
      <c r="G31" s="112"/>
      <c r="H31" s="112"/>
      <c r="I31" s="112"/>
      <c r="J31" s="112"/>
      <c r="K31" s="112"/>
      <c r="L31" s="112"/>
      <c r="M31" s="114"/>
    </row>
    <row r="32" spans="1:13" ht="13.5">
      <c r="A32" s="153"/>
      <c r="B32" s="153"/>
      <c r="C32" s="496" t="s">
        <v>4</v>
      </c>
      <c r="D32" s="116" t="s">
        <v>2</v>
      </c>
      <c r="E32" s="130">
        <v>1</v>
      </c>
      <c r="F32" s="131">
        <f>F31*E32</f>
        <v>330.2</v>
      </c>
      <c r="G32" s="131"/>
      <c r="H32" s="131"/>
      <c r="I32" s="131"/>
      <c r="J32" s="131"/>
      <c r="K32" s="131"/>
      <c r="L32" s="131"/>
      <c r="M32" s="131"/>
    </row>
    <row r="33" spans="1:13" ht="13.5">
      <c r="A33" s="210"/>
      <c r="B33" s="210"/>
      <c r="C33" s="136" t="s">
        <v>405</v>
      </c>
      <c r="D33" s="95" t="s">
        <v>201</v>
      </c>
      <c r="E33" s="97">
        <v>0.4</v>
      </c>
      <c r="F33" s="122">
        <f>F31*E33</f>
        <v>132.08</v>
      </c>
      <c r="G33" s="123"/>
      <c r="H33" s="122"/>
      <c r="I33" s="122"/>
      <c r="J33" s="122"/>
      <c r="K33" s="122"/>
      <c r="L33" s="122"/>
      <c r="M33" s="122"/>
    </row>
    <row r="34" spans="1:13" ht="27">
      <c r="A34" s="285">
        <v>5</v>
      </c>
      <c r="B34" s="143" t="s">
        <v>292</v>
      </c>
      <c r="C34" s="268" t="s">
        <v>293</v>
      </c>
      <c r="D34" s="134" t="s">
        <v>179</v>
      </c>
      <c r="E34" s="286"/>
      <c r="F34" s="214">
        <v>0.68</v>
      </c>
      <c r="G34" s="286"/>
      <c r="H34" s="287"/>
      <c r="I34" s="287"/>
      <c r="J34" s="287"/>
      <c r="K34" s="287"/>
      <c r="L34" s="287"/>
      <c r="M34" s="214"/>
    </row>
    <row r="35" spans="1:13" ht="15.75">
      <c r="A35" s="240"/>
      <c r="B35" s="238"/>
      <c r="C35" s="175" t="s">
        <v>294</v>
      </c>
      <c r="D35" s="116" t="s">
        <v>181</v>
      </c>
      <c r="E35" s="179">
        <v>19.15</v>
      </c>
      <c r="F35" s="239">
        <f>F34*E35</f>
        <v>13.022</v>
      </c>
      <c r="G35" s="238"/>
      <c r="H35" s="239"/>
      <c r="I35" s="239"/>
      <c r="J35" s="239"/>
      <c r="K35" s="173"/>
      <c r="L35" s="173"/>
      <c r="M35" s="173"/>
    </row>
    <row r="36" spans="1:13" ht="13.5">
      <c r="A36" s="157">
        <v>6</v>
      </c>
      <c r="B36" s="40" t="s">
        <v>200</v>
      </c>
      <c r="C36" s="241" t="s">
        <v>295</v>
      </c>
      <c r="D36" s="8" t="s">
        <v>5</v>
      </c>
      <c r="E36" s="208"/>
      <c r="F36" s="152">
        <v>126.4</v>
      </c>
      <c r="G36" s="131"/>
      <c r="H36" s="131"/>
      <c r="I36" s="131"/>
      <c r="J36" s="131"/>
      <c r="K36" s="131"/>
      <c r="L36" s="131"/>
      <c r="M36" s="131"/>
    </row>
    <row r="37" spans="1:13" ht="13.5">
      <c r="A37" s="7"/>
      <c r="B37" s="40"/>
      <c r="C37" s="496" t="s">
        <v>4</v>
      </c>
      <c r="D37" s="116" t="s">
        <v>2</v>
      </c>
      <c r="E37" s="130">
        <v>1</v>
      </c>
      <c r="F37" s="131">
        <f>F36*E37</f>
        <v>126.4</v>
      </c>
      <c r="G37" s="131"/>
      <c r="H37" s="131"/>
      <c r="I37" s="131"/>
      <c r="J37" s="131"/>
      <c r="K37" s="131"/>
      <c r="L37" s="131"/>
      <c r="M37" s="131"/>
    </row>
    <row r="38" spans="1:13" ht="13.5">
      <c r="A38" s="7"/>
      <c r="B38" s="40"/>
      <c r="C38" s="136" t="s">
        <v>278</v>
      </c>
      <c r="D38" s="130" t="s">
        <v>5</v>
      </c>
      <c r="E38" s="117">
        <v>1</v>
      </c>
      <c r="F38" s="131">
        <f>F36*E38</f>
        <v>126.4</v>
      </c>
      <c r="G38" s="131"/>
      <c r="H38" s="131"/>
      <c r="I38" s="131"/>
      <c r="J38" s="131"/>
      <c r="K38" s="131"/>
      <c r="L38" s="131"/>
      <c r="M38" s="131"/>
    </row>
    <row r="39" spans="1:13" ht="16.5">
      <c r="A39" s="103"/>
      <c r="B39" s="103"/>
      <c r="C39" s="540" t="s">
        <v>199</v>
      </c>
      <c r="D39" s="540"/>
      <c r="E39" s="540"/>
      <c r="F39" s="540"/>
      <c r="G39" s="104"/>
      <c r="H39" s="105"/>
      <c r="I39" s="106"/>
      <c r="J39" s="105"/>
      <c r="K39" s="105"/>
      <c r="L39" s="105"/>
      <c r="M39" s="107"/>
    </row>
    <row r="40" spans="1:13" ht="27">
      <c r="A40" s="142">
        <v>1</v>
      </c>
      <c r="B40" s="145" t="s">
        <v>208</v>
      </c>
      <c r="C40" s="133" t="s">
        <v>300</v>
      </c>
      <c r="D40" s="134" t="s">
        <v>5</v>
      </c>
      <c r="E40" s="111"/>
      <c r="F40" s="114">
        <v>54.2</v>
      </c>
      <c r="G40" s="112"/>
      <c r="H40" s="112"/>
      <c r="I40" s="112"/>
      <c r="J40" s="112"/>
      <c r="K40" s="112"/>
      <c r="L40" s="112"/>
      <c r="M40" s="114"/>
    </row>
    <row r="41" spans="1:13" ht="13.5">
      <c r="A41" s="40"/>
      <c r="B41" s="558"/>
      <c r="C41" s="496" t="s">
        <v>4</v>
      </c>
      <c r="D41" s="116" t="s">
        <v>2</v>
      </c>
      <c r="E41" s="130">
        <v>1</v>
      </c>
      <c r="F41" s="131">
        <f>F40*E41</f>
        <v>54.2</v>
      </c>
      <c r="G41" s="131"/>
      <c r="H41" s="131"/>
      <c r="I41" s="131"/>
      <c r="J41" s="131"/>
      <c r="K41" s="131"/>
      <c r="L41" s="131"/>
      <c r="M41" s="131"/>
    </row>
    <row r="42" spans="1:13" ht="13.5">
      <c r="A42" s="137"/>
      <c r="B42" s="558"/>
      <c r="C42" s="136" t="s">
        <v>66</v>
      </c>
      <c r="D42" s="116" t="s">
        <v>2</v>
      </c>
      <c r="E42" s="130">
        <v>1</v>
      </c>
      <c r="F42" s="131">
        <f>F40*E42</f>
        <v>54.2</v>
      </c>
      <c r="G42" s="131"/>
      <c r="H42" s="131"/>
      <c r="I42" s="131"/>
      <c r="J42" s="131"/>
      <c r="K42" s="120"/>
      <c r="L42" s="131"/>
      <c r="M42" s="131"/>
    </row>
    <row r="43" spans="1:13" ht="13.5">
      <c r="A43" s="137"/>
      <c r="B43" s="121"/>
      <c r="C43" s="136" t="s">
        <v>301</v>
      </c>
      <c r="D43" s="95" t="s">
        <v>5</v>
      </c>
      <c r="E43" s="97">
        <v>1.02</v>
      </c>
      <c r="F43" s="122">
        <f>F40*E43</f>
        <v>55.284000000000006</v>
      </c>
      <c r="G43" s="123"/>
      <c r="H43" s="122"/>
      <c r="I43" s="122"/>
      <c r="J43" s="122"/>
      <c r="K43" s="122"/>
      <c r="L43" s="122"/>
      <c r="M43" s="122"/>
    </row>
    <row r="44" spans="1:13" ht="13.5">
      <c r="A44" s="40"/>
      <c r="B44" s="243"/>
      <c r="C44" s="136" t="s">
        <v>202</v>
      </c>
      <c r="D44" s="130" t="s">
        <v>6</v>
      </c>
      <c r="E44" s="117">
        <v>1.37</v>
      </c>
      <c r="F44" s="131">
        <f>F40*E44</f>
        <v>74.254</v>
      </c>
      <c r="G44" s="131"/>
      <c r="H44" s="122"/>
      <c r="I44" s="131"/>
      <c r="J44" s="131"/>
      <c r="K44" s="131"/>
      <c r="L44" s="131"/>
      <c r="M44" s="131"/>
    </row>
    <row r="45" spans="1:13" ht="13.5">
      <c r="A45" s="40"/>
      <c r="B45" s="243"/>
      <c r="C45" s="136" t="s">
        <v>203</v>
      </c>
      <c r="D45" s="130" t="s">
        <v>5</v>
      </c>
      <c r="E45" s="117">
        <v>0.02</v>
      </c>
      <c r="F45" s="131">
        <f>F40*E45</f>
        <v>1.084</v>
      </c>
      <c r="G45" s="131"/>
      <c r="H45" s="122"/>
      <c r="I45" s="131"/>
      <c r="J45" s="131"/>
      <c r="K45" s="131"/>
      <c r="L45" s="131"/>
      <c r="M45" s="131"/>
    </row>
    <row r="46" spans="1:13" ht="13.5">
      <c r="A46" s="40"/>
      <c r="B46" s="121"/>
      <c r="C46" s="132" t="s">
        <v>344</v>
      </c>
      <c r="D46" s="130" t="s">
        <v>19</v>
      </c>
      <c r="E46" s="130" t="s">
        <v>205</v>
      </c>
      <c r="F46" s="131">
        <v>3.72</v>
      </c>
      <c r="G46" s="131"/>
      <c r="H46" s="122"/>
      <c r="I46" s="131"/>
      <c r="J46" s="131"/>
      <c r="K46" s="131"/>
      <c r="L46" s="131"/>
      <c r="M46" s="122"/>
    </row>
    <row r="47" spans="1:13" ht="13.5">
      <c r="A47" s="40"/>
      <c r="B47" s="243"/>
      <c r="C47" s="136" t="s">
        <v>88</v>
      </c>
      <c r="D47" s="130" t="s">
        <v>2</v>
      </c>
      <c r="E47" s="148">
        <v>0.9</v>
      </c>
      <c r="F47" s="131">
        <f>F40*E47</f>
        <v>48.78</v>
      </c>
      <c r="G47" s="131"/>
      <c r="H47" s="131"/>
      <c r="I47" s="131"/>
      <c r="J47" s="131"/>
      <c r="K47" s="131"/>
      <c r="L47" s="131"/>
      <c r="M47" s="131"/>
    </row>
    <row r="48" spans="1:13" ht="27">
      <c r="A48" s="142">
        <v>2</v>
      </c>
      <c r="B48" s="143" t="s">
        <v>210</v>
      </c>
      <c r="C48" s="133" t="s">
        <v>345</v>
      </c>
      <c r="D48" s="134" t="s">
        <v>5</v>
      </c>
      <c r="E48" s="111"/>
      <c r="F48" s="114">
        <v>63</v>
      </c>
      <c r="G48" s="112"/>
      <c r="H48" s="112"/>
      <c r="I48" s="112"/>
      <c r="J48" s="112"/>
      <c r="K48" s="112"/>
      <c r="L48" s="112"/>
      <c r="M48" s="114"/>
    </row>
    <row r="49" spans="1:13" ht="13.5">
      <c r="A49" s="40"/>
      <c r="B49" s="7"/>
      <c r="C49" s="496" t="s">
        <v>4</v>
      </c>
      <c r="D49" s="116" t="s">
        <v>2</v>
      </c>
      <c r="E49" s="130">
        <v>1</v>
      </c>
      <c r="F49" s="131">
        <f>F48*E49</f>
        <v>63</v>
      </c>
      <c r="G49" s="131"/>
      <c r="H49" s="131"/>
      <c r="I49" s="131"/>
      <c r="J49" s="131"/>
      <c r="K49" s="131"/>
      <c r="L49" s="131"/>
      <c r="M49" s="131"/>
    </row>
    <row r="50" spans="1:13" ht="13.5">
      <c r="A50" s="137"/>
      <c r="B50" s="146"/>
      <c r="C50" s="136" t="s">
        <v>66</v>
      </c>
      <c r="D50" s="116" t="s">
        <v>2</v>
      </c>
      <c r="E50" s="130">
        <v>1</v>
      </c>
      <c r="F50" s="131">
        <f>F48*E50</f>
        <v>63</v>
      </c>
      <c r="G50" s="131"/>
      <c r="H50" s="131"/>
      <c r="I50" s="131"/>
      <c r="J50" s="131"/>
      <c r="K50" s="120"/>
      <c r="L50" s="131"/>
      <c r="M50" s="131"/>
    </row>
    <row r="51" spans="1:13" ht="13.5">
      <c r="A51" s="137"/>
      <c r="B51" s="558"/>
      <c r="C51" s="136" t="s">
        <v>211</v>
      </c>
      <c r="D51" s="95" t="s">
        <v>5</v>
      </c>
      <c r="E51" s="97">
        <v>1.015</v>
      </c>
      <c r="F51" s="122">
        <f>F48*E51</f>
        <v>63.94499999999999</v>
      </c>
      <c r="G51" s="123"/>
      <c r="H51" s="122"/>
      <c r="I51" s="122"/>
      <c r="J51" s="122"/>
      <c r="K51" s="122"/>
      <c r="L51" s="122"/>
      <c r="M51" s="122"/>
    </row>
    <row r="52" spans="1:13" ht="13.5">
      <c r="A52" s="137"/>
      <c r="B52" s="558"/>
      <c r="C52" s="136" t="s">
        <v>202</v>
      </c>
      <c r="D52" s="130" t="s">
        <v>6</v>
      </c>
      <c r="E52" s="117">
        <v>2.46</v>
      </c>
      <c r="F52" s="131">
        <f>F48*E52</f>
        <v>154.98</v>
      </c>
      <c r="G52" s="131"/>
      <c r="H52" s="122"/>
      <c r="I52" s="131"/>
      <c r="J52" s="131"/>
      <c r="K52" s="131"/>
      <c r="L52" s="131"/>
      <c r="M52" s="131"/>
    </row>
    <row r="53" spans="1:13" ht="13.5">
      <c r="A53" s="137"/>
      <c r="B53" s="558"/>
      <c r="C53" s="136" t="s">
        <v>203</v>
      </c>
      <c r="D53" s="130" t="s">
        <v>5</v>
      </c>
      <c r="E53" s="117">
        <v>0.02</v>
      </c>
      <c r="F53" s="131">
        <f>F48*E53</f>
        <v>1.26</v>
      </c>
      <c r="G53" s="131"/>
      <c r="H53" s="122"/>
      <c r="I53" s="131"/>
      <c r="J53" s="131"/>
      <c r="K53" s="131"/>
      <c r="L53" s="131"/>
      <c r="M53" s="131"/>
    </row>
    <row r="54" spans="1:13" ht="13.5">
      <c r="A54" s="137"/>
      <c r="B54" s="558"/>
      <c r="C54" s="132" t="s">
        <v>204</v>
      </c>
      <c r="D54" s="130" t="s">
        <v>19</v>
      </c>
      <c r="E54" s="130" t="s">
        <v>205</v>
      </c>
      <c r="F54" s="131">
        <v>4.1</v>
      </c>
      <c r="G54" s="131"/>
      <c r="H54" s="131"/>
      <c r="I54" s="131"/>
      <c r="J54" s="131"/>
      <c r="K54" s="131"/>
      <c r="L54" s="131"/>
      <c r="M54" s="131"/>
    </row>
    <row r="55" spans="1:13" ht="13.5">
      <c r="A55" s="137"/>
      <c r="B55" s="558"/>
      <c r="C55" s="132" t="s">
        <v>207</v>
      </c>
      <c r="D55" s="130" t="s">
        <v>19</v>
      </c>
      <c r="E55" s="130" t="s">
        <v>205</v>
      </c>
      <c r="F55" s="131">
        <v>0.22</v>
      </c>
      <c r="G55" s="131"/>
      <c r="H55" s="131"/>
      <c r="I55" s="131"/>
      <c r="J55" s="131"/>
      <c r="K55" s="131"/>
      <c r="L55" s="131"/>
      <c r="M55" s="131"/>
    </row>
    <row r="56" spans="1:13" ht="13.5">
      <c r="A56" s="147"/>
      <c r="B56" s="559"/>
      <c r="C56" s="136" t="s">
        <v>88</v>
      </c>
      <c r="D56" s="130" t="s">
        <v>2</v>
      </c>
      <c r="E56" s="148">
        <v>0.9</v>
      </c>
      <c r="F56" s="131">
        <f>F48*E56</f>
        <v>56.7</v>
      </c>
      <c r="G56" s="131"/>
      <c r="H56" s="131"/>
      <c r="I56" s="131"/>
      <c r="J56" s="131"/>
      <c r="K56" s="131"/>
      <c r="L56" s="131"/>
      <c r="M56" s="131"/>
    </row>
    <row r="57" spans="1:13" ht="40.5">
      <c r="A57" s="142">
        <v>3</v>
      </c>
      <c r="B57" s="143" t="s">
        <v>208</v>
      </c>
      <c r="C57" s="133" t="s">
        <v>346</v>
      </c>
      <c r="D57" s="134" t="s">
        <v>5</v>
      </c>
      <c r="E57" s="111"/>
      <c r="F57" s="114">
        <v>48.2</v>
      </c>
      <c r="G57" s="112"/>
      <c r="H57" s="112"/>
      <c r="I57" s="112"/>
      <c r="J57" s="112"/>
      <c r="K57" s="112"/>
      <c r="L57" s="112"/>
      <c r="M57" s="114"/>
    </row>
    <row r="58" spans="1:13" ht="13.5">
      <c r="A58" s="40"/>
      <c r="B58" s="7"/>
      <c r="C58" s="496" t="s">
        <v>4</v>
      </c>
      <c r="D58" s="116" t="s">
        <v>2</v>
      </c>
      <c r="E58" s="117">
        <v>1</v>
      </c>
      <c r="F58" s="131">
        <f>F57*E58</f>
        <v>48.2</v>
      </c>
      <c r="G58" s="131"/>
      <c r="H58" s="131"/>
      <c r="I58" s="131"/>
      <c r="J58" s="131"/>
      <c r="K58" s="131"/>
      <c r="L58" s="131"/>
      <c r="M58" s="131"/>
    </row>
    <row r="59" spans="1:13" ht="13.5">
      <c r="A59" s="137"/>
      <c r="B59" s="146"/>
      <c r="C59" s="136" t="s">
        <v>66</v>
      </c>
      <c r="D59" s="116" t="s">
        <v>2</v>
      </c>
      <c r="E59" s="117">
        <v>1</v>
      </c>
      <c r="F59" s="131">
        <f>F57*E59</f>
        <v>48.2</v>
      </c>
      <c r="G59" s="131"/>
      <c r="H59" s="131"/>
      <c r="I59" s="131"/>
      <c r="J59" s="131"/>
      <c r="K59" s="120"/>
      <c r="L59" s="131"/>
      <c r="M59" s="131"/>
    </row>
    <row r="60" spans="1:13" ht="13.5">
      <c r="A60" s="137"/>
      <c r="B60" s="558"/>
      <c r="C60" s="136" t="s">
        <v>211</v>
      </c>
      <c r="D60" s="95" t="s">
        <v>5</v>
      </c>
      <c r="E60" s="117">
        <v>1.015</v>
      </c>
      <c r="F60" s="122">
        <f>F57*E60</f>
        <v>48.922999999999995</v>
      </c>
      <c r="G60" s="123"/>
      <c r="H60" s="122"/>
      <c r="I60" s="122"/>
      <c r="J60" s="122"/>
      <c r="K60" s="122"/>
      <c r="L60" s="122"/>
      <c r="M60" s="122"/>
    </row>
    <row r="61" spans="1:13" ht="13.5">
      <c r="A61" s="137"/>
      <c r="B61" s="558"/>
      <c r="C61" s="136" t="s">
        <v>202</v>
      </c>
      <c r="D61" s="130" t="s">
        <v>6</v>
      </c>
      <c r="E61" s="117">
        <v>2.46</v>
      </c>
      <c r="F61" s="131">
        <f>F57*E61</f>
        <v>118.572</v>
      </c>
      <c r="G61" s="131"/>
      <c r="H61" s="122"/>
      <c r="I61" s="131"/>
      <c r="J61" s="131"/>
      <c r="K61" s="131"/>
      <c r="L61" s="131"/>
      <c r="M61" s="131"/>
    </row>
    <row r="62" spans="1:13" ht="13.5">
      <c r="A62" s="137"/>
      <c r="B62" s="558"/>
      <c r="C62" s="136" t="s">
        <v>203</v>
      </c>
      <c r="D62" s="130" t="s">
        <v>5</v>
      </c>
      <c r="E62" s="117">
        <v>0.02</v>
      </c>
      <c r="F62" s="131">
        <f>F57*E62</f>
        <v>0.9640000000000001</v>
      </c>
      <c r="G62" s="131"/>
      <c r="H62" s="122"/>
      <c r="I62" s="131"/>
      <c r="J62" s="131"/>
      <c r="K62" s="131"/>
      <c r="L62" s="131"/>
      <c r="M62" s="131"/>
    </row>
    <row r="63" spans="1:13" ht="13.5">
      <c r="A63" s="137"/>
      <c r="B63" s="558"/>
      <c r="C63" s="132" t="s">
        <v>204</v>
      </c>
      <c r="D63" s="130" t="s">
        <v>19</v>
      </c>
      <c r="E63" s="130" t="s">
        <v>205</v>
      </c>
      <c r="F63" s="131">
        <v>4.17</v>
      </c>
      <c r="G63" s="131"/>
      <c r="H63" s="131"/>
      <c r="I63" s="131"/>
      <c r="J63" s="131"/>
      <c r="K63" s="131"/>
      <c r="L63" s="131"/>
      <c r="M63" s="131"/>
    </row>
    <row r="64" spans="1:13" ht="13.5">
      <c r="A64" s="137"/>
      <c r="B64" s="558"/>
      <c r="C64" s="132" t="s">
        <v>207</v>
      </c>
      <c r="D64" s="130" t="s">
        <v>19</v>
      </c>
      <c r="E64" s="130" t="s">
        <v>205</v>
      </c>
      <c r="F64" s="131">
        <v>0.69</v>
      </c>
      <c r="G64" s="131"/>
      <c r="H64" s="131"/>
      <c r="I64" s="131"/>
      <c r="J64" s="131"/>
      <c r="K64" s="131"/>
      <c r="L64" s="131"/>
      <c r="M64" s="131"/>
    </row>
    <row r="65" spans="1:13" ht="13.5">
      <c r="A65" s="137"/>
      <c r="B65" s="559"/>
      <c r="C65" s="136" t="s">
        <v>88</v>
      </c>
      <c r="D65" s="130" t="s">
        <v>2</v>
      </c>
      <c r="E65" s="148">
        <v>0.9</v>
      </c>
      <c r="F65" s="131">
        <f>F57*E65</f>
        <v>43.38</v>
      </c>
      <c r="G65" s="131"/>
      <c r="H65" s="131"/>
      <c r="I65" s="131"/>
      <c r="J65" s="131"/>
      <c r="K65" s="131"/>
      <c r="L65" s="131"/>
      <c r="M65" s="131"/>
    </row>
    <row r="66" spans="1:13" ht="40.5">
      <c r="A66" s="141">
        <v>4</v>
      </c>
      <c r="B66" s="288" t="s">
        <v>200</v>
      </c>
      <c r="C66" s="281" t="s">
        <v>406</v>
      </c>
      <c r="D66" s="134" t="s">
        <v>17</v>
      </c>
      <c r="E66" s="114"/>
      <c r="F66" s="114">
        <v>6</v>
      </c>
      <c r="G66" s="128"/>
      <c r="H66" s="128"/>
      <c r="I66" s="128"/>
      <c r="J66" s="128"/>
      <c r="K66" s="128"/>
      <c r="L66" s="128"/>
      <c r="M66" s="128"/>
    </row>
    <row r="67" spans="1:13" ht="13.5">
      <c r="A67" s="40"/>
      <c r="B67" s="121"/>
      <c r="C67" s="496" t="s">
        <v>4</v>
      </c>
      <c r="D67" s="116" t="s">
        <v>2</v>
      </c>
      <c r="E67" s="117">
        <v>1</v>
      </c>
      <c r="F67" s="131">
        <f>F66*E67</f>
        <v>6</v>
      </c>
      <c r="G67" s="131"/>
      <c r="H67" s="131"/>
      <c r="I67" s="131"/>
      <c r="J67" s="131"/>
      <c r="K67" s="131"/>
      <c r="L67" s="131"/>
      <c r="M67" s="131"/>
    </row>
    <row r="68" spans="1:13" ht="13.5">
      <c r="A68" s="40"/>
      <c r="B68" s="121"/>
      <c r="C68" s="136" t="s">
        <v>296</v>
      </c>
      <c r="D68" s="130" t="s">
        <v>2</v>
      </c>
      <c r="E68" s="148">
        <v>2</v>
      </c>
      <c r="F68" s="131">
        <f>F66*E68</f>
        <v>12</v>
      </c>
      <c r="G68" s="131"/>
      <c r="H68" s="131"/>
      <c r="I68" s="131"/>
      <c r="J68" s="131"/>
      <c r="K68" s="131"/>
      <c r="L68" s="131"/>
      <c r="M68" s="131"/>
    </row>
    <row r="69" spans="1:13" ht="13.5">
      <c r="A69" s="40"/>
      <c r="B69" s="121"/>
      <c r="C69" s="136" t="s">
        <v>299</v>
      </c>
      <c r="D69" s="130" t="s">
        <v>216</v>
      </c>
      <c r="E69" s="148" t="s">
        <v>297</v>
      </c>
      <c r="F69" s="131">
        <v>96</v>
      </c>
      <c r="G69" s="131"/>
      <c r="H69" s="131"/>
      <c r="I69" s="131"/>
      <c r="J69" s="131"/>
      <c r="K69" s="131"/>
      <c r="L69" s="131"/>
      <c r="M69" s="131"/>
    </row>
    <row r="70" spans="1:13" ht="13.5">
      <c r="A70" s="40"/>
      <c r="B70" s="121"/>
      <c r="C70" s="136" t="s">
        <v>298</v>
      </c>
      <c r="D70" s="130" t="s">
        <v>17</v>
      </c>
      <c r="E70" s="148">
        <v>4</v>
      </c>
      <c r="F70" s="131">
        <f>F66*E70</f>
        <v>24</v>
      </c>
      <c r="G70" s="131"/>
      <c r="H70" s="131"/>
      <c r="I70" s="131"/>
      <c r="J70" s="131"/>
      <c r="K70" s="131"/>
      <c r="L70" s="131"/>
      <c r="M70" s="131"/>
    </row>
    <row r="71" spans="1:13" ht="16.5" customHeight="1">
      <c r="A71" s="151"/>
      <c r="B71" s="151"/>
      <c r="C71" s="191" t="s">
        <v>255</v>
      </c>
      <c r="D71" s="192"/>
      <c r="E71" s="193"/>
      <c r="F71" s="194"/>
      <c r="G71" s="195"/>
      <c r="H71" s="195"/>
      <c r="I71" s="195"/>
      <c r="J71" s="195"/>
      <c r="K71" s="195"/>
      <c r="L71" s="195"/>
      <c r="M71" s="195"/>
    </row>
    <row r="72" spans="1:13" ht="12.75">
      <c r="A72" s="40"/>
      <c r="B72" s="40"/>
      <c r="C72" s="196" t="s">
        <v>256</v>
      </c>
      <c r="D72" s="197">
        <v>0.05</v>
      </c>
      <c r="E72" s="193"/>
      <c r="F72" s="194"/>
      <c r="G72" s="195"/>
      <c r="H72" s="195"/>
      <c r="I72" s="195"/>
      <c r="J72" s="195"/>
      <c r="K72" s="195"/>
      <c r="L72" s="195"/>
      <c r="M72" s="166"/>
    </row>
    <row r="73" spans="1:13" ht="13.5">
      <c r="A73" s="40"/>
      <c r="B73" s="40"/>
      <c r="C73" s="198" t="s">
        <v>9</v>
      </c>
      <c r="D73" s="197"/>
      <c r="E73" s="193"/>
      <c r="F73" s="194"/>
      <c r="G73" s="195"/>
      <c r="H73" s="195"/>
      <c r="I73" s="195"/>
      <c r="J73" s="195"/>
      <c r="K73" s="195"/>
      <c r="L73" s="195"/>
      <c r="M73" s="166"/>
    </row>
    <row r="74" spans="1:13" ht="13.5">
      <c r="A74" s="40"/>
      <c r="B74" s="40"/>
      <c r="C74" s="199" t="s">
        <v>257</v>
      </c>
      <c r="D74" s="201">
        <v>0.1</v>
      </c>
      <c r="E74" s="193"/>
      <c r="F74" s="194"/>
      <c r="G74" s="195"/>
      <c r="H74" s="195"/>
      <c r="I74" s="195"/>
      <c r="J74" s="195"/>
      <c r="K74" s="195"/>
      <c r="L74" s="195"/>
      <c r="M74" s="166"/>
    </row>
    <row r="75" spans="1:13" ht="13.5">
      <c r="A75" s="40"/>
      <c r="B75" s="40"/>
      <c r="C75" s="191" t="s">
        <v>255</v>
      </c>
      <c r="D75" s="201"/>
      <c r="E75" s="193"/>
      <c r="F75" s="194"/>
      <c r="G75" s="195"/>
      <c r="H75" s="195"/>
      <c r="I75" s="195"/>
      <c r="J75" s="195"/>
      <c r="K75" s="195"/>
      <c r="L75" s="195"/>
      <c r="M75" s="166"/>
    </row>
    <row r="76" spans="1:13" ht="13.5">
      <c r="A76" s="200"/>
      <c r="B76" s="200"/>
      <c r="C76" s="203" t="s">
        <v>258</v>
      </c>
      <c r="D76" s="197">
        <v>0.08</v>
      </c>
      <c r="E76" s="196"/>
      <c r="F76" s="204"/>
      <c r="G76" s="203"/>
      <c r="H76" s="152"/>
      <c r="I76" s="152"/>
      <c r="J76" s="152"/>
      <c r="K76" s="205"/>
      <c r="L76" s="205"/>
      <c r="M76" s="236"/>
    </row>
    <row r="77" spans="1:13" ht="13.5">
      <c r="A77" s="200"/>
      <c r="B77" s="200"/>
      <c r="C77" s="198" t="s">
        <v>9</v>
      </c>
      <c r="D77" s="206"/>
      <c r="E77" s="206"/>
      <c r="F77" s="206"/>
      <c r="G77" s="206"/>
      <c r="H77" s="207"/>
      <c r="I77" s="207"/>
      <c r="J77" s="207"/>
      <c r="K77" s="207"/>
      <c r="L77" s="207"/>
      <c r="M77" s="117"/>
    </row>
    <row r="78" spans="1:13" ht="13.5">
      <c r="A78" s="202"/>
      <c r="B78" s="200"/>
      <c r="C78" s="232" t="s">
        <v>286</v>
      </c>
      <c r="D78" s="233">
        <v>0.03</v>
      </c>
      <c r="E78" s="231"/>
      <c r="F78" s="231"/>
      <c r="G78" s="231"/>
      <c r="H78" s="231"/>
      <c r="I78" s="231"/>
      <c r="J78" s="231"/>
      <c r="K78" s="231"/>
      <c r="L78" s="231"/>
      <c r="M78" s="237"/>
    </row>
    <row r="79" spans="3:13" ht="13.5">
      <c r="C79" s="231" t="s">
        <v>9</v>
      </c>
      <c r="D79" s="234"/>
      <c r="E79" s="231"/>
      <c r="F79" s="231"/>
      <c r="G79" s="231"/>
      <c r="H79" s="231"/>
      <c r="I79" s="231"/>
      <c r="J79" s="231"/>
      <c r="K79" s="231"/>
      <c r="L79" s="231"/>
      <c r="M79" s="237"/>
    </row>
    <row r="80" spans="3:13" ht="13.5">
      <c r="C80" s="232" t="s">
        <v>287</v>
      </c>
      <c r="D80" s="233">
        <v>0.18</v>
      </c>
      <c r="E80" s="231"/>
      <c r="F80" s="231"/>
      <c r="G80" s="231"/>
      <c r="H80" s="231"/>
      <c r="I80" s="231"/>
      <c r="J80" s="231"/>
      <c r="K80" s="231"/>
      <c r="L80" s="231"/>
      <c r="M80" s="237"/>
    </row>
    <row r="81" spans="3:13" ht="13.5">
      <c r="C81" s="231" t="s">
        <v>259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5"/>
    </row>
    <row r="82" ht="13.5">
      <c r="M82" s="140"/>
    </row>
    <row r="83" ht="13.5">
      <c r="M83" s="209"/>
    </row>
    <row r="85" ht="13.5">
      <c r="M85" s="140"/>
    </row>
  </sheetData>
  <sheetProtection/>
  <mergeCells count="19">
    <mergeCell ref="B51:B56"/>
    <mergeCell ref="B60:B65"/>
    <mergeCell ref="C39:F39"/>
    <mergeCell ref="B41:B42"/>
    <mergeCell ref="A20:A22"/>
    <mergeCell ref="B21:B25"/>
    <mergeCell ref="B26:B28"/>
    <mergeCell ref="A15:A18"/>
    <mergeCell ref="B15:B18"/>
    <mergeCell ref="A11:A12"/>
    <mergeCell ref="B11:B12"/>
    <mergeCell ref="C11:C12"/>
    <mergeCell ref="D11:D12"/>
    <mergeCell ref="E11:F11"/>
    <mergeCell ref="G11:H11"/>
    <mergeCell ref="I11:J11"/>
    <mergeCell ref="K11:L11"/>
    <mergeCell ref="M11:M12"/>
    <mergeCell ref="C14:F14"/>
  </mergeCells>
  <conditionalFormatting sqref="D34">
    <cfRule type="cellIs" priority="2" dxfId="67" operator="equal" stopIfTrue="1">
      <formula>0</formula>
    </cfRule>
  </conditionalFormatting>
  <conditionalFormatting sqref="D35:E35">
    <cfRule type="cellIs" priority="1" dxfId="67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58"/>
  <sheetViews>
    <sheetView zoomScalePageLayoutView="0" workbookViewId="0" topLeftCell="A10">
      <selection activeCell="G16" sqref="G16:M58"/>
    </sheetView>
  </sheetViews>
  <sheetFormatPr defaultColWidth="8.75390625" defaultRowHeight="12.75"/>
  <cols>
    <col min="1" max="1" width="4.375" style="1" customWidth="1"/>
    <col min="2" max="2" width="9.375" style="1" customWidth="1"/>
    <col min="3" max="3" width="43.125" style="1" customWidth="1"/>
    <col min="4" max="5" width="9.375" style="1" customWidth="1"/>
    <col min="6" max="6" width="12.625" style="1" bestFit="1" customWidth="1"/>
    <col min="7" max="7" width="9.75390625" style="1" customWidth="1"/>
    <col min="8" max="8" width="11.875" style="1" customWidth="1"/>
    <col min="9" max="11" width="9.125" style="1" customWidth="1"/>
    <col min="12" max="12" width="10.625" style="1" customWidth="1"/>
    <col min="13" max="13" width="14.125" style="1" customWidth="1"/>
    <col min="14" max="14" width="8.75390625" style="1" customWidth="1"/>
    <col min="15" max="15" width="10.375" style="1" bestFit="1" customWidth="1"/>
    <col min="16" max="16" width="11.625" style="1" customWidth="1"/>
    <col min="17" max="17" width="10.375" style="1" bestFit="1" customWidth="1"/>
    <col min="18" max="16384" width="8.75390625" style="1" customWidth="1"/>
  </cols>
  <sheetData>
    <row r="2" spans="2:13" ht="18" customHeight="1">
      <c r="B2" s="87" t="s">
        <v>160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16.5" customHeight="1">
      <c r="B3" s="87" t="s">
        <v>161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ht="13.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1" customHeight="1">
      <c r="B5" s="87"/>
      <c r="C5" s="87"/>
      <c r="D5" s="88" t="s">
        <v>282</v>
      </c>
      <c r="E5" s="88"/>
      <c r="F5" s="88"/>
      <c r="G5" s="88"/>
      <c r="H5" s="88"/>
      <c r="I5" s="87"/>
      <c r="J5" s="87"/>
      <c r="K5" s="87"/>
      <c r="L5" s="89"/>
      <c r="M5" s="87"/>
    </row>
    <row r="6" spans="2:13" ht="18.75" customHeight="1">
      <c r="B6" s="87"/>
      <c r="C6" s="87"/>
      <c r="D6" s="87" t="s">
        <v>267</v>
      </c>
      <c r="E6" s="87"/>
      <c r="F6" s="87"/>
      <c r="G6" s="87"/>
      <c r="H6" s="87"/>
      <c r="I6" s="87"/>
      <c r="J6" s="87"/>
      <c r="K6" s="87"/>
      <c r="L6" s="87"/>
      <c r="M6" s="87"/>
    </row>
    <row r="7" spans="2:13" ht="13.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ht="19.5" customHeight="1">
      <c r="B8" s="87"/>
      <c r="C8" s="87"/>
      <c r="D8" s="87"/>
      <c r="E8" s="87"/>
      <c r="F8" s="87"/>
      <c r="G8" s="87"/>
      <c r="H8" s="87" t="s">
        <v>400</v>
      </c>
      <c r="I8" s="87"/>
      <c r="J8" s="87"/>
      <c r="K8" s="87"/>
      <c r="L8" s="90">
        <f>M58</f>
        <v>0</v>
      </c>
      <c r="M8" s="87" t="s">
        <v>2</v>
      </c>
    </row>
    <row r="9" spans="2:13" ht="19.5" customHeight="1">
      <c r="B9" s="87" t="s">
        <v>162</v>
      </c>
      <c r="C9" s="87"/>
      <c r="D9" s="87"/>
      <c r="E9" s="87"/>
      <c r="F9" s="87"/>
      <c r="G9" s="87"/>
      <c r="H9" s="87"/>
      <c r="I9" s="87" t="s">
        <v>397</v>
      </c>
      <c r="J9" s="87"/>
      <c r="K9" s="87"/>
      <c r="L9" s="90">
        <f>J48</f>
        <v>0</v>
      </c>
      <c r="M9" s="87" t="s">
        <v>2</v>
      </c>
    </row>
    <row r="11" spans="1:13" ht="42.75" customHeight="1">
      <c r="A11" s="544" t="s">
        <v>1</v>
      </c>
      <c r="B11" s="544" t="s">
        <v>163</v>
      </c>
      <c r="C11" s="546" t="s">
        <v>164</v>
      </c>
      <c r="D11" s="546" t="s">
        <v>10</v>
      </c>
      <c r="E11" s="554" t="s">
        <v>165</v>
      </c>
      <c r="F11" s="555"/>
      <c r="G11" s="552" t="s">
        <v>81</v>
      </c>
      <c r="H11" s="553"/>
      <c r="I11" s="548" t="s">
        <v>80</v>
      </c>
      <c r="J11" s="549"/>
      <c r="K11" s="548" t="s">
        <v>268</v>
      </c>
      <c r="L11" s="549"/>
      <c r="M11" s="550" t="s">
        <v>9</v>
      </c>
    </row>
    <row r="12" spans="1:13" ht="72" customHeight="1">
      <c r="A12" s="545"/>
      <c r="B12" s="545"/>
      <c r="C12" s="547"/>
      <c r="D12" s="547"/>
      <c r="E12" s="95" t="s">
        <v>167</v>
      </c>
      <c r="F12" s="95" t="s">
        <v>0</v>
      </c>
      <c r="G12" s="96" t="s">
        <v>82</v>
      </c>
      <c r="H12" s="97" t="s">
        <v>9</v>
      </c>
      <c r="I12" s="98" t="s">
        <v>82</v>
      </c>
      <c r="J12" s="97" t="s">
        <v>9</v>
      </c>
      <c r="K12" s="98" t="s">
        <v>82</v>
      </c>
      <c r="L12" s="97" t="s">
        <v>9</v>
      </c>
      <c r="M12" s="551"/>
    </row>
    <row r="13" spans="1:13" ht="13.5">
      <c r="A13" s="99" t="s">
        <v>83</v>
      </c>
      <c r="B13" s="99">
        <v>2</v>
      </c>
      <c r="C13" s="99" t="s">
        <v>168</v>
      </c>
      <c r="D13" s="100" t="s">
        <v>169</v>
      </c>
      <c r="E13" s="101" t="s">
        <v>170</v>
      </c>
      <c r="F13" s="102" t="s">
        <v>171</v>
      </c>
      <c r="G13" s="100" t="s">
        <v>172</v>
      </c>
      <c r="H13" s="102" t="s">
        <v>173</v>
      </c>
      <c r="I13" s="100" t="s">
        <v>84</v>
      </c>
      <c r="J13" s="102" t="s">
        <v>174</v>
      </c>
      <c r="K13" s="102">
        <v>11</v>
      </c>
      <c r="L13" s="102">
        <v>12</v>
      </c>
      <c r="M13" s="99" t="s">
        <v>175</v>
      </c>
    </row>
    <row r="14" spans="1:13" ht="15.75">
      <c r="A14" s="103"/>
      <c r="B14" s="103"/>
      <c r="C14" s="561" t="s">
        <v>176</v>
      </c>
      <c r="D14" s="561"/>
      <c r="E14" s="561"/>
      <c r="F14" s="561"/>
      <c r="G14" s="104"/>
      <c r="H14" s="105"/>
      <c r="I14" s="106"/>
      <c r="J14" s="105"/>
      <c r="K14" s="105"/>
      <c r="L14" s="105"/>
      <c r="M14" s="107"/>
    </row>
    <row r="15" spans="1:13" ht="27">
      <c r="A15" s="541" t="s">
        <v>83</v>
      </c>
      <c r="B15" s="541" t="s">
        <v>177</v>
      </c>
      <c r="C15" s="108" t="s">
        <v>178</v>
      </c>
      <c r="D15" s="109" t="s">
        <v>179</v>
      </c>
      <c r="E15" s="109"/>
      <c r="F15" s="254">
        <v>0.44</v>
      </c>
      <c r="G15" s="144"/>
      <c r="H15" s="212"/>
      <c r="I15" s="213"/>
      <c r="J15" s="212"/>
      <c r="K15" s="212"/>
      <c r="L15" s="212"/>
      <c r="M15" s="214"/>
    </row>
    <row r="16" spans="1:13" ht="13.5">
      <c r="A16" s="543"/>
      <c r="B16" s="543"/>
      <c r="C16" s="496" t="s">
        <v>4</v>
      </c>
      <c r="D16" s="116" t="s">
        <v>65</v>
      </c>
      <c r="E16" s="117">
        <v>20</v>
      </c>
      <c r="F16" s="120">
        <f>F15*E16</f>
        <v>8.8</v>
      </c>
      <c r="G16" s="120"/>
      <c r="H16" s="120"/>
      <c r="I16" s="120"/>
      <c r="J16" s="120"/>
      <c r="K16" s="120"/>
      <c r="L16" s="120"/>
      <c r="M16" s="120"/>
    </row>
    <row r="17" spans="1:13" ht="13.5">
      <c r="A17" s="543"/>
      <c r="B17" s="543"/>
      <c r="C17" s="119" t="s">
        <v>180</v>
      </c>
      <c r="D17" s="116" t="s">
        <v>181</v>
      </c>
      <c r="E17" s="117">
        <v>44.8</v>
      </c>
      <c r="F17" s="215">
        <f>F15*E17</f>
        <v>19.712</v>
      </c>
      <c r="G17" s="120"/>
      <c r="H17" s="120"/>
      <c r="I17" s="216"/>
      <c r="J17" s="120"/>
      <c r="K17" s="120"/>
      <c r="L17" s="120"/>
      <c r="M17" s="120"/>
    </row>
    <row r="18" spans="1:13" ht="13.5">
      <c r="A18" s="543"/>
      <c r="B18" s="543"/>
      <c r="C18" s="119" t="s">
        <v>182</v>
      </c>
      <c r="D18" s="116" t="s">
        <v>2</v>
      </c>
      <c r="E18" s="117">
        <v>2.1</v>
      </c>
      <c r="F18" s="215">
        <f>F15*E18</f>
        <v>0.924</v>
      </c>
      <c r="G18" s="120"/>
      <c r="H18" s="120"/>
      <c r="I18" s="216"/>
      <c r="J18" s="120"/>
      <c r="K18" s="120"/>
      <c r="L18" s="120"/>
      <c r="M18" s="120"/>
    </row>
    <row r="19" spans="1:13" ht="27">
      <c r="A19" s="121"/>
      <c r="B19" s="121"/>
      <c r="C19" s="119" t="s">
        <v>183</v>
      </c>
      <c r="D19" s="116" t="s">
        <v>184</v>
      </c>
      <c r="E19" s="117">
        <v>1750</v>
      </c>
      <c r="F19" s="217">
        <f>F15*E19</f>
        <v>770</v>
      </c>
      <c r="G19" s="122"/>
      <c r="H19" s="122"/>
      <c r="I19" s="218"/>
      <c r="J19" s="122"/>
      <c r="K19" s="122"/>
      <c r="L19" s="122"/>
      <c r="M19" s="122"/>
    </row>
    <row r="20" spans="1:13" ht="13.5">
      <c r="A20" s="293"/>
      <c r="B20" s="288"/>
      <c r="C20" s="294" t="s">
        <v>269</v>
      </c>
      <c r="D20" s="263" t="s">
        <v>221</v>
      </c>
      <c r="E20" s="264"/>
      <c r="F20" s="295">
        <v>11</v>
      </c>
      <c r="G20" s="112"/>
      <c r="H20" s="112"/>
      <c r="I20" s="113"/>
      <c r="J20" s="112"/>
      <c r="K20" s="112"/>
      <c r="L20" s="112"/>
      <c r="M20" s="112"/>
    </row>
    <row r="21" spans="1:13" ht="14.25" customHeight="1">
      <c r="A21" s="219" t="s">
        <v>185</v>
      </c>
      <c r="B21" s="220" t="s">
        <v>270</v>
      </c>
      <c r="C21" s="119" t="s">
        <v>271</v>
      </c>
      <c r="D21" s="162" t="s">
        <v>181</v>
      </c>
      <c r="E21" s="117">
        <v>0.9</v>
      </c>
      <c r="F21" s="217">
        <f>F20*E21</f>
        <v>9.9</v>
      </c>
      <c r="G21" s="122"/>
      <c r="H21" s="122"/>
      <c r="I21" s="218"/>
      <c r="J21" s="122"/>
      <c r="K21" s="122"/>
      <c r="L21" s="122"/>
      <c r="M21" s="122"/>
    </row>
    <row r="22" spans="1:13" ht="17.25" customHeight="1">
      <c r="A22" s="219"/>
      <c r="B22" s="211"/>
      <c r="C22" s="175" t="s">
        <v>272</v>
      </c>
      <c r="D22" s="162" t="s">
        <v>181</v>
      </c>
      <c r="E22" s="117">
        <v>0.45</v>
      </c>
      <c r="F22" s="217">
        <f>F20*E22</f>
        <v>4.95</v>
      </c>
      <c r="G22" s="122"/>
      <c r="H22" s="122"/>
      <c r="I22" s="218"/>
      <c r="J22" s="122"/>
      <c r="K22" s="122"/>
      <c r="L22" s="122"/>
      <c r="M22" s="122"/>
    </row>
    <row r="23" spans="1:13" ht="15.75">
      <c r="A23" s="103"/>
      <c r="B23" s="221"/>
      <c r="C23" s="561" t="s">
        <v>283</v>
      </c>
      <c r="D23" s="561"/>
      <c r="E23" s="561"/>
      <c r="F23" s="561"/>
      <c r="G23" s="104"/>
      <c r="H23" s="105"/>
      <c r="I23" s="106"/>
      <c r="J23" s="105"/>
      <c r="K23" s="105"/>
      <c r="L23" s="105"/>
      <c r="M23" s="107"/>
    </row>
    <row r="24" spans="1:13" ht="27">
      <c r="A24" s="267">
        <v>1</v>
      </c>
      <c r="B24" s="143" t="s">
        <v>273</v>
      </c>
      <c r="C24" s="283" t="s">
        <v>274</v>
      </c>
      <c r="D24" s="134" t="s">
        <v>193</v>
      </c>
      <c r="E24" s="292"/>
      <c r="F24" s="114">
        <v>2.2</v>
      </c>
      <c r="G24" s="111"/>
      <c r="H24" s="112"/>
      <c r="I24" s="113"/>
      <c r="J24" s="112"/>
      <c r="K24" s="112"/>
      <c r="L24" s="112"/>
      <c r="M24" s="112"/>
    </row>
    <row r="25" spans="1:13" ht="13.5">
      <c r="A25" s="171"/>
      <c r="B25" s="172"/>
      <c r="C25" s="496" t="s">
        <v>4</v>
      </c>
      <c r="D25" s="116" t="s">
        <v>65</v>
      </c>
      <c r="E25" s="166">
        <v>15</v>
      </c>
      <c r="F25" s="166">
        <f>F24*E25</f>
        <v>33</v>
      </c>
      <c r="G25" s="162"/>
      <c r="H25" s="166"/>
      <c r="I25" s="166"/>
      <c r="J25" s="166"/>
      <c r="K25" s="166"/>
      <c r="L25" s="166"/>
      <c r="M25" s="166"/>
    </row>
    <row r="26" spans="1:13" ht="13.5">
      <c r="A26" s="171"/>
      <c r="B26" s="172"/>
      <c r="C26" s="149" t="s">
        <v>66</v>
      </c>
      <c r="D26" s="116" t="s">
        <v>2</v>
      </c>
      <c r="E26" s="166">
        <v>10</v>
      </c>
      <c r="F26" s="166">
        <f>F24*E26</f>
        <v>22</v>
      </c>
      <c r="G26" s="162"/>
      <c r="H26" s="166"/>
      <c r="I26" s="167"/>
      <c r="J26" s="166"/>
      <c r="K26" s="120"/>
      <c r="L26" s="166"/>
      <c r="M26" s="166"/>
    </row>
    <row r="27" spans="1:13" ht="13.5">
      <c r="A27" s="171"/>
      <c r="B27" s="222"/>
      <c r="C27" s="175" t="s">
        <v>272</v>
      </c>
      <c r="D27" s="162" t="s">
        <v>181</v>
      </c>
      <c r="E27" s="166">
        <v>2.16</v>
      </c>
      <c r="F27" s="166">
        <f>F24*E27</f>
        <v>4.752000000000001</v>
      </c>
      <c r="G27" s="162"/>
      <c r="H27" s="166"/>
      <c r="I27" s="167"/>
      <c r="J27" s="166"/>
      <c r="K27" s="166"/>
      <c r="L27" s="166"/>
      <c r="M27" s="166"/>
    </row>
    <row r="28" spans="1:13" ht="27">
      <c r="A28" s="171"/>
      <c r="B28" s="172"/>
      <c r="C28" s="175" t="s">
        <v>275</v>
      </c>
      <c r="D28" s="162" t="s">
        <v>181</v>
      </c>
      <c r="E28" s="166">
        <v>2.73</v>
      </c>
      <c r="F28" s="166">
        <f>F24*E28</f>
        <v>6.006</v>
      </c>
      <c r="G28" s="162"/>
      <c r="H28" s="166"/>
      <c r="I28" s="167"/>
      <c r="J28" s="166"/>
      <c r="K28" s="166"/>
      <c r="L28" s="166"/>
      <c r="M28" s="166"/>
    </row>
    <row r="29" spans="1:13" ht="13.5">
      <c r="A29" s="171"/>
      <c r="B29" s="172"/>
      <c r="C29" s="175" t="s">
        <v>276</v>
      </c>
      <c r="D29" s="162" t="s">
        <v>181</v>
      </c>
      <c r="E29" s="166">
        <v>0.97</v>
      </c>
      <c r="F29" s="166">
        <f>F24*E29</f>
        <v>2.134</v>
      </c>
      <c r="G29" s="162"/>
      <c r="H29" s="166"/>
      <c r="I29" s="167"/>
      <c r="J29" s="166"/>
      <c r="K29" s="131"/>
      <c r="L29" s="166"/>
      <c r="M29" s="166"/>
    </row>
    <row r="30" spans="1:13" ht="13.5">
      <c r="A30" s="171"/>
      <c r="B30" s="172"/>
      <c r="C30" s="175" t="s">
        <v>277</v>
      </c>
      <c r="D30" s="162" t="s">
        <v>5</v>
      </c>
      <c r="E30" s="223">
        <v>121</v>
      </c>
      <c r="F30" s="166">
        <f>F24*E30</f>
        <v>266.20000000000005</v>
      </c>
      <c r="G30" s="166"/>
      <c r="H30" s="166"/>
      <c r="I30" s="167"/>
      <c r="J30" s="166"/>
      <c r="K30" s="166"/>
      <c r="L30" s="166"/>
      <c r="M30" s="166"/>
    </row>
    <row r="31" spans="1:13" ht="13.5">
      <c r="A31" s="171"/>
      <c r="B31" s="172"/>
      <c r="C31" s="175" t="s">
        <v>222</v>
      </c>
      <c r="D31" s="162" t="s">
        <v>5</v>
      </c>
      <c r="E31" s="223">
        <v>7</v>
      </c>
      <c r="F31" s="166">
        <f>F24*E31</f>
        <v>15.400000000000002</v>
      </c>
      <c r="G31" s="162"/>
      <c r="H31" s="166"/>
      <c r="I31" s="167"/>
      <c r="J31" s="166"/>
      <c r="K31" s="166"/>
      <c r="L31" s="166"/>
      <c r="M31" s="166"/>
    </row>
    <row r="32" spans="1:13" ht="26.25" customHeight="1">
      <c r="A32" s="142">
        <v>5</v>
      </c>
      <c r="B32" s="145" t="s">
        <v>208</v>
      </c>
      <c r="C32" s="133" t="s">
        <v>348</v>
      </c>
      <c r="D32" s="134" t="s">
        <v>5</v>
      </c>
      <c r="E32" s="111"/>
      <c r="F32" s="114">
        <v>220</v>
      </c>
      <c r="G32" s="112"/>
      <c r="H32" s="112"/>
      <c r="I32" s="112"/>
      <c r="J32" s="112"/>
      <c r="K32" s="112"/>
      <c r="L32" s="112"/>
      <c r="M32" s="114"/>
    </row>
    <row r="33" spans="1:13" ht="13.5">
      <c r="A33" s="40"/>
      <c r="B33" s="558"/>
      <c r="C33" s="496" t="s">
        <v>4</v>
      </c>
      <c r="D33" s="116" t="s">
        <v>2</v>
      </c>
      <c r="E33" s="130">
        <v>1</v>
      </c>
      <c r="F33" s="131">
        <f>F32*E33</f>
        <v>220</v>
      </c>
      <c r="G33" s="131"/>
      <c r="H33" s="131"/>
      <c r="I33" s="131"/>
      <c r="J33" s="131"/>
      <c r="K33" s="131"/>
      <c r="L33" s="131"/>
      <c r="M33" s="131"/>
    </row>
    <row r="34" spans="1:13" ht="13.5">
      <c r="A34" s="137"/>
      <c r="B34" s="558"/>
      <c r="C34" s="136" t="s">
        <v>66</v>
      </c>
      <c r="D34" s="116" t="s">
        <v>2</v>
      </c>
      <c r="E34" s="130">
        <v>1</v>
      </c>
      <c r="F34" s="131">
        <f>F32*E34</f>
        <v>220</v>
      </c>
      <c r="G34" s="131"/>
      <c r="H34" s="131"/>
      <c r="I34" s="131"/>
      <c r="J34" s="131"/>
      <c r="K34" s="120"/>
      <c r="L34" s="131"/>
      <c r="M34" s="131"/>
    </row>
    <row r="35" spans="1:13" ht="13.5">
      <c r="A35" s="137"/>
      <c r="B35" s="121"/>
      <c r="C35" s="136" t="s">
        <v>209</v>
      </c>
      <c r="D35" s="95" t="s">
        <v>5</v>
      </c>
      <c r="E35" s="97">
        <v>1.02</v>
      </c>
      <c r="F35" s="122">
        <f>F32*E35</f>
        <v>224.4</v>
      </c>
      <c r="G35" s="123"/>
      <c r="H35" s="122"/>
      <c r="I35" s="122"/>
      <c r="J35" s="122"/>
      <c r="K35" s="122"/>
      <c r="L35" s="122"/>
      <c r="M35" s="122"/>
    </row>
    <row r="36" spans="1:13" ht="13.5">
      <c r="A36" s="40"/>
      <c r="B36" s="121"/>
      <c r="C36" s="132" t="s">
        <v>206</v>
      </c>
      <c r="D36" s="130" t="s">
        <v>19</v>
      </c>
      <c r="E36" s="130" t="s">
        <v>205</v>
      </c>
      <c r="F36" s="131">
        <v>7.7</v>
      </c>
      <c r="G36" s="131"/>
      <c r="H36" s="122"/>
      <c r="I36" s="131"/>
      <c r="J36" s="131"/>
      <c r="K36" s="131"/>
      <c r="L36" s="131"/>
      <c r="M36" s="122"/>
    </row>
    <row r="37" spans="1:13" ht="13.5">
      <c r="A37" s="141">
        <v>6</v>
      </c>
      <c r="B37" s="288" t="s">
        <v>200</v>
      </c>
      <c r="C37" s="125" t="s">
        <v>284</v>
      </c>
      <c r="D37" s="282" t="s">
        <v>6</v>
      </c>
      <c r="E37" s="282"/>
      <c r="F37" s="273">
        <v>1100</v>
      </c>
      <c r="G37" s="128"/>
      <c r="H37" s="128"/>
      <c r="I37" s="128"/>
      <c r="J37" s="128"/>
      <c r="K37" s="128"/>
      <c r="L37" s="128"/>
      <c r="M37" s="128"/>
    </row>
    <row r="38" spans="1:13" ht="13.5">
      <c r="A38" s="40"/>
      <c r="B38" s="121"/>
      <c r="C38" s="115" t="s">
        <v>347</v>
      </c>
      <c r="D38" s="116" t="s">
        <v>2</v>
      </c>
      <c r="E38" s="130">
        <v>1</v>
      </c>
      <c r="F38" s="131">
        <f>F37*E38</f>
        <v>1100</v>
      </c>
      <c r="G38" s="131"/>
      <c r="H38" s="131"/>
      <c r="I38" s="131"/>
      <c r="J38" s="131"/>
      <c r="K38" s="131"/>
      <c r="L38" s="131"/>
      <c r="M38" s="131"/>
    </row>
    <row r="39" spans="1:13" ht="13.5">
      <c r="A39" s="40"/>
      <c r="B39" s="121"/>
      <c r="C39" s="136" t="s">
        <v>66</v>
      </c>
      <c r="D39" s="116" t="s">
        <v>2</v>
      </c>
      <c r="E39" s="130">
        <v>0.1</v>
      </c>
      <c r="F39" s="131">
        <f>F37*E39</f>
        <v>110</v>
      </c>
      <c r="G39" s="131"/>
      <c r="H39" s="131"/>
      <c r="I39" s="131"/>
      <c r="J39" s="131"/>
      <c r="K39" s="120"/>
      <c r="L39" s="131"/>
      <c r="M39" s="131"/>
    </row>
    <row r="40" spans="1:13" ht="27">
      <c r="A40" s="267">
        <v>4</v>
      </c>
      <c r="B40" s="143" t="s">
        <v>200</v>
      </c>
      <c r="C40" s="281" t="s">
        <v>285</v>
      </c>
      <c r="D40" s="134" t="s">
        <v>216</v>
      </c>
      <c r="E40" s="134"/>
      <c r="F40" s="114">
        <v>675</v>
      </c>
      <c r="G40" s="134"/>
      <c r="H40" s="114"/>
      <c r="I40" s="114"/>
      <c r="J40" s="114"/>
      <c r="K40" s="114"/>
      <c r="L40" s="114"/>
      <c r="M40" s="114"/>
    </row>
    <row r="41" spans="1:13" ht="13.5">
      <c r="A41" s="164"/>
      <c r="B41" s="153"/>
      <c r="C41" s="496" t="s">
        <v>4</v>
      </c>
      <c r="D41" s="116" t="s">
        <v>2</v>
      </c>
      <c r="E41" s="10">
        <v>1</v>
      </c>
      <c r="F41" s="150">
        <f>F40*E41</f>
        <v>675</v>
      </c>
      <c r="G41" s="155"/>
      <c r="H41" s="150"/>
      <c r="I41" s="150"/>
      <c r="J41" s="150"/>
      <c r="K41" s="150"/>
      <c r="L41" s="150"/>
      <c r="M41" s="150"/>
    </row>
    <row r="42" spans="1:13" ht="13.5">
      <c r="A42" s="164"/>
      <c r="B42" s="153"/>
      <c r="C42" s="159" t="s">
        <v>236</v>
      </c>
      <c r="D42" s="93" t="s">
        <v>17</v>
      </c>
      <c r="E42" s="93">
        <v>0.12</v>
      </c>
      <c r="F42" s="181">
        <f>F40*E42</f>
        <v>81</v>
      </c>
      <c r="G42" s="92"/>
      <c r="H42" s="181"/>
      <c r="I42" s="181"/>
      <c r="J42" s="181"/>
      <c r="K42" s="181"/>
      <c r="L42" s="181"/>
      <c r="M42" s="181"/>
    </row>
    <row r="43" spans="1:16" ht="15.75">
      <c r="A43" s="103"/>
      <c r="B43" s="103"/>
      <c r="C43" s="561" t="s">
        <v>408</v>
      </c>
      <c r="D43" s="561"/>
      <c r="E43" s="561"/>
      <c r="F43" s="561"/>
      <c r="G43" s="104"/>
      <c r="H43" s="105"/>
      <c r="I43" s="106"/>
      <c r="J43" s="105"/>
      <c r="K43" s="105"/>
      <c r="L43" s="105"/>
      <c r="M43" s="107"/>
      <c r="P43" s="140"/>
    </row>
    <row r="44" spans="1:13" ht="24" customHeight="1">
      <c r="A44" s="267">
        <v>1</v>
      </c>
      <c r="B44" s="289" t="s">
        <v>279</v>
      </c>
      <c r="C44" s="283" t="s">
        <v>280</v>
      </c>
      <c r="D44" s="290" t="s">
        <v>216</v>
      </c>
      <c r="E44" s="291"/>
      <c r="F44" s="114">
        <v>67</v>
      </c>
      <c r="G44" s="113"/>
      <c r="H44" s="112"/>
      <c r="I44" s="112"/>
      <c r="J44" s="112"/>
      <c r="K44" s="112"/>
      <c r="L44" s="112"/>
      <c r="M44" s="114"/>
    </row>
    <row r="45" spans="1:13" ht="13.5">
      <c r="A45" s="129"/>
      <c r="B45" s="7"/>
      <c r="C45" s="496" t="s">
        <v>4</v>
      </c>
      <c r="D45" s="116" t="s">
        <v>2</v>
      </c>
      <c r="E45" s="166">
        <v>1</v>
      </c>
      <c r="F45" s="150">
        <f>F44*E45</f>
        <v>67</v>
      </c>
      <c r="G45" s="155"/>
      <c r="H45" s="150"/>
      <c r="I45" s="150"/>
      <c r="J45" s="150"/>
      <c r="K45" s="150"/>
      <c r="L45" s="150"/>
      <c r="M45" s="150"/>
    </row>
    <row r="46" spans="1:13" ht="13.5">
      <c r="A46" s="129"/>
      <c r="B46" s="7"/>
      <c r="C46" s="175" t="s">
        <v>407</v>
      </c>
      <c r="D46" s="224" t="s">
        <v>216</v>
      </c>
      <c r="E46" s="166">
        <v>1</v>
      </c>
      <c r="F46" s="150">
        <f>F44*E46</f>
        <v>67</v>
      </c>
      <c r="G46" s="150"/>
      <c r="H46" s="150"/>
      <c r="I46" s="150"/>
      <c r="J46" s="150"/>
      <c r="K46" s="150"/>
      <c r="L46" s="150"/>
      <c r="M46" s="150"/>
    </row>
    <row r="47" spans="1:13" ht="13.5">
      <c r="A47" s="129"/>
      <c r="B47" s="7"/>
      <c r="C47" s="175" t="s">
        <v>281</v>
      </c>
      <c r="D47" s="162" t="s">
        <v>5</v>
      </c>
      <c r="E47" s="223">
        <v>0.06</v>
      </c>
      <c r="F47" s="150">
        <f>F44*E47</f>
        <v>4.02</v>
      </c>
      <c r="G47" s="155"/>
      <c r="H47" s="150"/>
      <c r="I47" s="150"/>
      <c r="J47" s="150"/>
      <c r="K47" s="150"/>
      <c r="L47" s="150"/>
      <c r="M47" s="150"/>
    </row>
    <row r="48" spans="1:17" ht="13.5">
      <c r="A48" s="225"/>
      <c r="B48" s="226"/>
      <c r="C48" s="227" t="s">
        <v>255</v>
      </c>
      <c r="D48" s="192"/>
      <c r="E48" s="193"/>
      <c r="F48" s="194"/>
      <c r="G48" s="195"/>
      <c r="H48" s="195"/>
      <c r="I48" s="195"/>
      <c r="J48" s="195"/>
      <c r="K48" s="195"/>
      <c r="L48" s="195"/>
      <c r="M48" s="195"/>
      <c r="O48" s="140"/>
      <c r="Q48" s="140"/>
    </row>
    <row r="49" spans="1:17" ht="13.5">
      <c r="A49" s="200"/>
      <c r="B49" s="228"/>
      <c r="C49" s="196" t="s">
        <v>256</v>
      </c>
      <c r="D49" s="197">
        <v>0.03</v>
      </c>
      <c r="E49" s="193"/>
      <c r="F49" s="194"/>
      <c r="G49" s="195"/>
      <c r="H49" s="195"/>
      <c r="I49" s="195"/>
      <c r="J49" s="195"/>
      <c r="K49" s="195"/>
      <c r="L49" s="195"/>
      <c r="M49" s="166"/>
      <c r="O49" s="140"/>
      <c r="Q49" s="140"/>
    </row>
    <row r="50" spans="1:17" ht="13.5">
      <c r="A50" s="200"/>
      <c r="B50" s="228"/>
      <c r="C50" s="198" t="s">
        <v>9</v>
      </c>
      <c r="D50" s="197"/>
      <c r="E50" s="193"/>
      <c r="F50" s="194"/>
      <c r="G50" s="195"/>
      <c r="H50" s="195"/>
      <c r="I50" s="195"/>
      <c r="J50" s="195"/>
      <c r="K50" s="195"/>
      <c r="L50" s="195"/>
      <c r="M50" s="166"/>
      <c r="O50" s="140"/>
      <c r="Q50" s="140"/>
    </row>
    <row r="51" spans="1:17" ht="13.5">
      <c r="A51" s="200"/>
      <c r="B51" s="228"/>
      <c r="C51" s="199" t="s">
        <v>257</v>
      </c>
      <c r="D51" s="201">
        <v>0.1</v>
      </c>
      <c r="E51" s="193"/>
      <c r="F51" s="194"/>
      <c r="G51" s="195"/>
      <c r="H51" s="195"/>
      <c r="I51" s="195"/>
      <c r="J51" s="195"/>
      <c r="K51" s="195"/>
      <c r="L51" s="195"/>
      <c r="M51" s="166"/>
      <c r="Q51" s="140"/>
    </row>
    <row r="52" spans="1:17" ht="13.5">
      <c r="A52" s="200"/>
      <c r="B52" s="228"/>
      <c r="C52" s="191" t="s">
        <v>255</v>
      </c>
      <c r="D52" s="201"/>
      <c r="E52" s="193"/>
      <c r="F52" s="194"/>
      <c r="G52" s="195"/>
      <c r="H52" s="195"/>
      <c r="I52" s="195"/>
      <c r="J52" s="195"/>
      <c r="K52" s="195"/>
      <c r="L52" s="195"/>
      <c r="M52" s="166"/>
      <c r="Q52" s="140"/>
    </row>
    <row r="53" spans="1:13" ht="13.5">
      <c r="A53" s="200"/>
      <c r="B53" s="228"/>
      <c r="C53" s="203" t="s">
        <v>258</v>
      </c>
      <c r="D53" s="197">
        <v>0.08</v>
      </c>
      <c r="E53" s="196"/>
      <c r="F53" s="204"/>
      <c r="G53" s="203"/>
      <c r="H53" s="152"/>
      <c r="I53" s="152"/>
      <c r="J53" s="152"/>
      <c r="K53" s="205"/>
      <c r="L53" s="205"/>
      <c r="M53" s="236"/>
    </row>
    <row r="54" spans="1:16" ht="13.5">
      <c r="A54" s="229"/>
      <c r="B54" s="2"/>
      <c r="C54" s="198" t="s">
        <v>9</v>
      </c>
      <c r="D54" s="206"/>
      <c r="E54" s="206"/>
      <c r="F54" s="206"/>
      <c r="G54" s="206"/>
      <c r="H54" s="207"/>
      <c r="I54" s="207"/>
      <c r="J54" s="207"/>
      <c r="K54" s="207"/>
      <c r="L54" s="207"/>
      <c r="M54" s="117"/>
      <c r="O54" s="140"/>
      <c r="P54" s="230"/>
    </row>
    <row r="55" spans="3:13" ht="13.5">
      <c r="C55" s="232" t="s">
        <v>286</v>
      </c>
      <c r="D55" s="233">
        <v>0.05</v>
      </c>
      <c r="E55" s="231"/>
      <c r="F55" s="231"/>
      <c r="G55" s="231"/>
      <c r="H55" s="231"/>
      <c r="I55" s="231"/>
      <c r="J55" s="231"/>
      <c r="K55" s="231"/>
      <c r="L55" s="231"/>
      <c r="M55" s="237"/>
    </row>
    <row r="56" spans="3:13" ht="13.5">
      <c r="C56" s="231" t="s">
        <v>9</v>
      </c>
      <c r="D56" s="234"/>
      <c r="E56" s="231"/>
      <c r="F56" s="231"/>
      <c r="G56" s="231"/>
      <c r="H56" s="231"/>
      <c r="I56" s="231"/>
      <c r="J56" s="231"/>
      <c r="K56" s="231"/>
      <c r="L56" s="231"/>
      <c r="M56" s="237"/>
    </row>
    <row r="57" spans="3:13" ht="13.5">
      <c r="C57" s="232" t="s">
        <v>287</v>
      </c>
      <c r="D57" s="233">
        <v>0.18</v>
      </c>
      <c r="E57" s="231"/>
      <c r="F57" s="231"/>
      <c r="G57" s="231"/>
      <c r="H57" s="231"/>
      <c r="I57" s="231"/>
      <c r="J57" s="231"/>
      <c r="K57" s="231"/>
      <c r="L57" s="231"/>
      <c r="M57" s="237"/>
    </row>
    <row r="58" spans="3:13" ht="13.5">
      <c r="C58" s="231" t="s">
        <v>259</v>
      </c>
      <c r="D58" s="231"/>
      <c r="E58" s="231"/>
      <c r="F58" s="231"/>
      <c r="G58" s="231"/>
      <c r="H58" s="231"/>
      <c r="I58" s="231"/>
      <c r="J58" s="231"/>
      <c r="K58" s="231"/>
      <c r="L58" s="231"/>
      <c r="M58" s="235"/>
    </row>
  </sheetData>
  <sheetProtection/>
  <mergeCells count="15">
    <mergeCell ref="B33:B34"/>
    <mergeCell ref="C23:F23"/>
    <mergeCell ref="C43:F43"/>
    <mergeCell ref="I11:J11"/>
    <mergeCell ref="K11:L11"/>
    <mergeCell ref="M11:M12"/>
    <mergeCell ref="C14:F14"/>
    <mergeCell ref="E11:F11"/>
    <mergeCell ref="G11:H11"/>
    <mergeCell ref="A15:A18"/>
    <mergeCell ref="B15:B18"/>
    <mergeCell ref="A11:A12"/>
    <mergeCell ref="B11:B12"/>
    <mergeCell ref="C11:C12"/>
    <mergeCell ref="D11:D12"/>
  </mergeCells>
  <conditionalFormatting sqref="D41">
    <cfRule type="cellIs" priority="1" dxfId="6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10"/>
  <sheetViews>
    <sheetView zoomScalePageLayoutView="0" workbookViewId="0" topLeftCell="A9">
      <selection activeCell="G15" sqref="G15:M111"/>
    </sheetView>
  </sheetViews>
  <sheetFormatPr defaultColWidth="9.00390625" defaultRowHeight="12.75"/>
  <cols>
    <col min="1" max="1" width="1.00390625" style="1" customWidth="1"/>
    <col min="2" max="2" width="4.625" style="1" customWidth="1"/>
    <col min="3" max="3" width="47.00390625" style="1" customWidth="1"/>
    <col min="4" max="4" width="8.375" style="1" customWidth="1"/>
    <col min="5" max="16384" width="9.125" style="1" customWidth="1"/>
  </cols>
  <sheetData>
    <row r="2" spans="2:13" ht="18" customHeight="1">
      <c r="B2" s="87" t="s">
        <v>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ht="16.5" customHeight="1">
      <c r="B3" s="87" t="s">
        <v>260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ht="13.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ht="21" customHeight="1">
      <c r="B5" s="87"/>
      <c r="C5" s="87"/>
      <c r="D5" s="87" t="s">
        <v>382</v>
      </c>
      <c r="E5" s="87"/>
      <c r="F5" s="87"/>
      <c r="G5" s="87"/>
      <c r="H5" s="87"/>
      <c r="I5" s="87"/>
      <c r="J5" s="87"/>
      <c r="K5" s="87"/>
      <c r="L5" s="327"/>
      <c r="M5" s="87"/>
    </row>
    <row r="6" spans="2:13" ht="18.75" customHeight="1">
      <c r="B6" s="87"/>
      <c r="C6" s="87"/>
      <c r="D6" s="87" t="s">
        <v>445</v>
      </c>
      <c r="E6" s="87"/>
      <c r="F6" s="87"/>
      <c r="G6" s="87"/>
      <c r="H6" s="87"/>
      <c r="I6" s="87"/>
      <c r="J6" s="87"/>
      <c r="K6" s="87"/>
      <c r="L6" s="87"/>
      <c r="M6" s="87"/>
    </row>
    <row r="7" spans="2:13" ht="13.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ht="19.5" customHeight="1">
      <c r="B8" s="87"/>
      <c r="C8" s="87"/>
      <c r="D8" s="87"/>
      <c r="E8" s="87"/>
      <c r="F8" s="87"/>
      <c r="G8" s="87"/>
      <c r="H8" s="87" t="s">
        <v>398</v>
      </c>
      <c r="I8" s="87"/>
      <c r="J8" s="87"/>
      <c r="K8" s="87"/>
      <c r="L8" s="90">
        <f>M110</f>
        <v>0</v>
      </c>
      <c r="M8" s="87" t="s">
        <v>2</v>
      </c>
    </row>
    <row r="9" spans="2:13" ht="19.5" customHeight="1">
      <c r="B9" s="87" t="s">
        <v>162</v>
      </c>
      <c r="C9" s="87"/>
      <c r="D9" s="87"/>
      <c r="E9" s="87"/>
      <c r="F9" s="87"/>
      <c r="G9" s="87"/>
      <c r="H9" s="87"/>
      <c r="I9" s="87" t="s">
        <v>399</v>
      </c>
      <c r="J9" s="87"/>
      <c r="K9" s="87"/>
      <c r="L9" s="90">
        <f>J100</f>
        <v>0</v>
      </c>
      <c r="M9" s="87" t="s">
        <v>2</v>
      </c>
    </row>
    <row r="10" spans="2:13" ht="19.5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90"/>
      <c r="M10" s="87"/>
    </row>
    <row r="11" spans="2:13" ht="39.75" customHeight="1">
      <c r="B11" s="563" t="s">
        <v>1</v>
      </c>
      <c r="C11" s="564" t="s">
        <v>78</v>
      </c>
      <c r="D11" s="565" t="s">
        <v>79</v>
      </c>
      <c r="E11" s="554" t="s">
        <v>165</v>
      </c>
      <c r="F11" s="555"/>
      <c r="G11" s="564" t="s">
        <v>81</v>
      </c>
      <c r="H11" s="564"/>
      <c r="I11" s="564" t="s">
        <v>80</v>
      </c>
      <c r="J11" s="564"/>
      <c r="K11" s="548" t="s">
        <v>166</v>
      </c>
      <c r="L11" s="549"/>
      <c r="M11" s="562" t="s">
        <v>9</v>
      </c>
    </row>
    <row r="12" spans="1:13" ht="63.75" customHeight="1">
      <c r="A12" s="91"/>
      <c r="B12" s="563"/>
      <c r="C12" s="564"/>
      <c r="D12" s="565"/>
      <c r="E12" s="95" t="s">
        <v>167</v>
      </c>
      <c r="F12" s="95" t="s">
        <v>0</v>
      </c>
      <c r="G12" s="340" t="s">
        <v>82</v>
      </c>
      <c r="H12" s="341" t="s">
        <v>9</v>
      </c>
      <c r="I12" s="340" t="s">
        <v>82</v>
      </c>
      <c r="J12" s="341" t="s">
        <v>9</v>
      </c>
      <c r="K12" s="340" t="s">
        <v>82</v>
      </c>
      <c r="L12" s="341" t="s">
        <v>9</v>
      </c>
      <c r="M12" s="562"/>
    </row>
    <row r="13" spans="2:13" ht="13.5">
      <c r="B13" s="34">
        <v>1</v>
      </c>
      <c r="C13" s="464">
        <v>2</v>
      </c>
      <c r="D13" s="465">
        <v>3</v>
      </c>
      <c r="E13" s="466">
        <v>4</v>
      </c>
      <c r="F13" s="467">
        <v>5</v>
      </c>
      <c r="G13" s="468">
        <v>6</v>
      </c>
      <c r="H13" s="467">
        <v>7</v>
      </c>
      <c r="I13" s="469">
        <v>8</v>
      </c>
      <c r="J13" s="467">
        <v>9</v>
      </c>
      <c r="K13" s="468">
        <v>10</v>
      </c>
      <c r="L13" s="468">
        <v>11</v>
      </c>
      <c r="M13" s="467">
        <v>12</v>
      </c>
    </row>
    <row r="14" spans="2:13" ht="32.25" customHeight="1">
      <c r="B14" s="476"/>
      <c r="C14" s="473" t="s">
        <v>435</v>
      </c>
      <c r="D14" s="474"/>
      <c r="E14" s="474"/>
      <c r="F14" s="474"/>
      <c r="G14" s="475"/>
      <c r="H14" s="475"/>
      <c r="I14" s="475"/>
      <c r="J14" s="475"/>
      <c r="K14" s="475"/>
      <c r="L14" s="475"/>
      <c r="M14" s="477"/>
    </row>
    <row r="15" spans="2:13" ht="27.75" customHeight="1">
      <c r="B15" s="15">
        <v>1</v>
      </c>
      <c r="C15" s="470" t="s">
        <v>47</v>
      </c>
      <c r="D15" s="471" t="s">
        <v>20</v>
      </c>
      <c r="E15" s="471"/>
      <c r="F15" s="472">
        <v>9</v>
      </c>
      <c r="G15" s="472"/>
      <c r="H15" s="472"/>
      <c r="I15" s="472"/>
      <c r="J15" s="472"/>
      <c r="K15" s="472"/>
      <c r="L15" s="472"/>
      <c r="M15" s="472"/>
    </row>
    <row r="16" spans="2:13" ht="13.5" customHeight="1">
      <c r="B16" s="16"/>
      <c r="C16" s="453" t="s">
        <v>4</v>
      </c>
      <c r="D16" s="443" t="s">
        <v>2</v>
      </c>
      <c r="E16" s="443">
        <v>1</v>
      </c>
      <c r="F16" s="326">
        <f>F15*E16</f>
        <v>9</v>
      </c>
      <c r="G16" s="326"/>
      <c r="H16" s="326"/>
      <c r="I16" s="444"/>
      <c r="J16" s="326"/>
      <c r="K16" s="326"/>
      <c r="L16" s="326"/>
      <c r="M16" s="326"/>
    </row>
    <row r="17" spans="2:13" ht="15" customHeight="1">
      <c r="B17" s="17"/>
      <c r="C17" s="453" t="s">
        <v>48</v>
      </c>
      <c r="D17" s="443" t="s">
        <v>20</v>
      </c>
      <c r="E17" s="443">
        <v>1.02</v>
      </c>
      <c r="F17" s="326">
        <f>F15*E17</f>
        <v>9.18</v>
      </c>
      <c r="G17" s="326"/>
      <c r="H17" s="326"/>
      <c r="I17" s="326"/>
      <c r="J17" s="326"/>
      <c r="K17" s="326"/>
      <c r="L17" s="326"/>
      <c r="M17" s="326"/>
    </row>
    <row r="18" spans="2:13" ht="27">
      <c r="B18" s="15">
        <v>2</v>
      </c>
      <c r="C18" s="452" t="s">
        <v>49</v>
      </c>
      <c r="D18" s="441" t="s">
        <v>20</v>
      </c>
      <c r="E18" s="441"/>
      <c r="F18" s="442">
        <v>18</v>
      </c>
      <c r="G18" s="442"/>
      <c r="H18" s="326"/>
      <c r="I18" s="442"/>
      <c r="J18" s="326"/>
      <c r="K18" s="442"/>
      <c r="L18" s="442"/>
      <c r="M18" s="326"/>
    </row>
    <row r="19" spans="2:13" ht="13.5">
      <c r="B19" s="16"/>
      <c r="C19" s="453" t="s">
        <v>4</v>
      </c>
      <c r="D19" s="443" t="s">
        <v>2</v>
      </c>
      <c r="E19" s="443">
        <v>1</v>
      </c>
      <c r="F19" s="326">
        <f>F18*E19</f>
        <v>18</v>
      </c>
      <c r="G19" s="326"/>
      <c r="H19" s="326"/>
      <c r="I19" s="444"/>
      <c r="J19" s="326"/>
      <c r="K19" s="326"/>
      <c r="L19" s="326"/>
      <c r="M19" s="326"/>
    </row>
    <row r="20" spans="2:13" ht="13.5">
      <c r="B20" s="17"/>
      <c r="C20" s="453" t="s">
        <v>50</v>
      </c>
      <c r="D20" s="443" t="s">
        <v>20</v>
      </c>
      <c r="E20" s="443">
        <v>1.02</v>
      </c>
      <c r="F20" s="326">
        <f>F18*E20</f>
        <v>18.36</v>
      </c>
      <c r="G20" s="326"/>
      <c r="H20" s="326"/>
      <c r="I20" s="326"/>
      <c r="J20" s="326"/>
      <c r="K20" s="326"/>
      <c r="L20" s="326"/>
      <c r="M20" s="326"/>
    </row>
    <row r="21" spans="2:13" ht="27">
      <c r="B21" s="15">
        <v>3</v>
      </c>
      <c r="C21" s="452" t="s">
        <v>25</v>
      </c>
      <c r="D21" s="441" t="s">
        <v>20</v>
      </c>
      <c r="E21" s="441"/>
      <c r="F21" s="442">
        <v>20</v>
      </c>
      <c r="G21" s="442"/>
      <c r="H21" s="326"/>
      <c r="I21" s="442"/>
      <c r="J21" s="326"/>
      <c r="K21" s="442"/>
      <c r="L21" s="442"/>
      <c r="M21" s="326"/>
    </row>
    <row r="22" spans="2:13" ht="13.5">
      <c r="B22" s="16"/>
      <c r="C22" s="453" t="s">
        <v>4</v>
      </c>
      <c r="D22" s="443" t="s">
        <v>2</v>
      </c>
      <c r="E22" s="443">
        <v>1</v>
      </c>
      <c r="F22" s="326">
        <f>F21*E22</f>
        <v>20</v>
      </c>
      <c r="G22" s="326"/>
      <c r="H22" s="326"/>
      <c r="I22" s="444"/>
      <c r="J22" s="326"/>
      <c r="K22" s="326"/>
      <c r="L22" s="326"/>
      <c r="M22" s="326"/>
    </row>
    <row r="23" spans="2:13" ht="13.5">
      <c r="B23" s="17"/>
      <c r="C23" s="453" t="s">
        <v>26</v>
      </c>
      <c r="D23" s="443" t="s">
        <v>20</v>
      </c>
      <c r="E23" s="443">
        <v>1.02</v>
      </c>
      <c r="F23" s="326">
        <f>F21*E23</f>
        <v>20.4</v>
      </c>
      <c r="G23" s="326"/>
      <c r="H23" s="326"/>
      <c r="I23" s="326"/>
      <c r="J23" s="326"/>
      <c r="K23" s="326"/>
      <c r="L23" s="326"/>
      <c r="M23" s="326"/>
    </row>
    <row r="24" spans="2:13" ht="27">
      <c r="B24" s="15">
        <v>4</v>
      </c>
      <c r="C24" s="452" t="s">
        <v>28</v>
      </c>
      <c r="D24" s="441" t="s">
        <v>20</v>
      </c>
      <c r="E24" s="441"/>
      <c r="F24" s="442">
        <v>12</v>
      </c>
      <c r="G24" s="442"/>
      <c r="H24" s="326"/>
      <c r="I24" s="442"/>
      <c r="J24" s="326"/>
      <c r="K24" s="442"/>
      <c r="L24" s="442"/>
      <c r="M24" s="326"/>
    </row>
    <row r="25" spans="2:13" ht="13.5">
      <c r="B25" s="16"/>
      <c r="C25" s="453" t="s">
        <v>4</v>
      </c>
      <c r="D25" s="443" t="s">
        <v>2</v>
      </c>
      <c r="E25" s="443">
        <v>1</v>
      </c>
      <c r="F25" s="326">
        <f>F24*E25</f>
        <v>12</v>
      </c>
      <c r="G25" s="326"/>
      <c r="H25" s="326"/>
      <c r="I25" s="444"/>
      <c r="J25" s="326"/>
      <c r="K25" s="326"/>
      <c r="L25" s="326"/>
      <c r="M25" s="326"/>
    </row>
    <row r="26" spans="2:13" ht="13.5">
      <c r="B26" s="16"/>
      <c r="C26" s="453" t="s">
        <v>29</v>
      </c>
      <c r="D26" s="443" t="s">
        <v>20</v>
      </c>
      <c r="E26" s="443">
        <v>1.02</v>
      </c>
      <c r="F26" s="326">
        <f>F24*E26</f>
        <v>12.24</v>
      </c>
      <c r="G26" s="326"/>
      <c r="H26" s="326"/>
      <c r="I26" s="326"/>
      <c r="J26" s="326"/>
      <c r="K26" s="326"/>
      <c r="L26" s="326"/>
      <c r="M26" s="326"/>
    </row>
    <row r="27" spans="2:13" ht="33.75" customHeight="1">
      <c r="B27" s="39">
        <v>5</v>
      </c>
      <c r="C27" s="452" t="s">
        <v>51</v>
      </c>
      <c r="D27" s="441" t="s">
        <v>20</v>
      </c>
      <c r="E27" s="441"/>
      <c r="F27" s="442">
        <v>16</v>
      </c>
      <c r="G27" s="442"/>
      <c r="H27" s="326"/>
      <c r="I27" s="442"/>
      <c r="J27" s="326"/>
      <c r="K27" s="442"/>
      <c r="L27" s="442"/>
      <c r="M27" s="326"/>
    </row>
    <row r="28" spans="2:13" ht="13.5">
      <c r="B28" s="16"/>
      <c r="C28" s="453" t="s">
        <v>4</v>
      </c>
      <c r="D28" s="443" t="s">
        <v>2</v>
      </c>
      <c r="E28" s="443">
        <v>1</v>
      </c>
      <c r="F28" s="326">
        <f>F27*E28</f>
        <v>16</v>
      </c>
      <c r="G28" s="326"/>
      <c r="H28" s="326"/>
      <c r="I28" s="444"/>
      <c r="J28" s="326"/>
      <c r="K28" s="326"/>
      <c r="L28" s="326"/>
      <c r="M28" s="326"/>
    </row>
    <row r="29" spans="2:13" ht="13.5">
      <c r="B29" s="16"/>
      <c r="C29" s="453" t="s">
        <v>52</v>
      </c>
      <c r="D29" s="443" t="s">
        <v>20</v>
      </c>
      <c r="E29" s="443">
        <v>1.02</v>
      </c>
      <c r="F29" s="326">
        <f>F27*E29</f>
        <v>16.32</v>
      </c>
      <c r="G29" s="326"/>
      <c r="H29" s="326"/>
      <c r="I29" s="326"/>
      <c r="J29" s="326"/>
      <c r="K29" s="326"/>
      <c r="L29" s="326"/>
      <c r="M29" s="326"/>
    </row>
    <row r="30" spans="2:13" ht="16.5" customHeight="1">
      <c r="B30" s="18">
        <v>6</v>
      </c>
      <c r="C30" s="454" t="s">
        <v>30</v>
      </c>
      <c r="D30" s="445" t="s">
        <v>7</v>
      </c>
      <c r="E30" s="446"/>
      <c r="F30" s="447">
        <v>40</v>
      </c>
      <c r="G30" s="447"/>
      <c r="H30" s="326"/>
      <c r="I30" s="447"/>
      <c r="J30" s="326"/>
      <c r="K30" s="447"/>
      <c r="L30" s="447"/>
      <c r="M30" s="326"/>
    </row>
    <row r="31" spans="2:13" ht="13.5">
      <c r="B31" s="19"/>
      <c r="C31" s="455" t="s">
        <v>4</v>
      </c>
      <c r="D31" s="443" t="s">
        <v>2</v>
      </c>
      <c r="E31" s="448">
        <v>1</v>
      </c>
      <c r="F31" s="449">
        <f>F30*E31</f>
        <v>40</v>
      </c>
      <c r="G31" s="449"/>
      <c r="H31" s="326"/>
      <c r="I31" s="449"/>
      <c r="J31" s="326"/>
      <c r="K31" s="449"/>
      <c r="L31" s="449"/>
      <c r="M31" s="326"/>
    </row>
    <row r="32" spans="2:13" ht="13.5">
      <c r="B32" s="19"/>
      <c r="C32" s="455" t="s">
        <v>31</v>
      </c>
      <c r="D32" s="450" t="s">
        <v>7</v>
      </c>
      <c r="E32" s="448">
        <v>1</v>
      </c>
      <c r="F32" s="449">
        <f>F30*E32</f>
        <v>40</v>
      </c>
      <c r="G32" s="449"/>
      <c r="H32" s="326"/>
      <c r="I32" s="449"/>
      <c r="J32" s="326"/>
      <c r="K32" s="449"/>
      <c r="L32" s="449"/>
      <c r="M32" s="326"/>
    </row>
    <row r="33" spans="2:13" ht="13.5">
      <c r="B33" s="21">
        <v>7</v>
      </c>
      <c r="C33" s="456" t="s">
        <v>53</v>
      </c>
      <c r="D33" s="445" t="s">
        <v>7</v>
      </c>
      <c r="E33" s="451"/>
      <c r="F33" s="447">
        <v>16</v>
      </c>
      <c r="G33" s="447"/>
      <c r="H33" s="326"/>
      <c r="I33" s="447"/>
      <c r="J33" s="326"/>
      <c r="K33" s="447"/>
      <c r="L33" s="447"/>
      <c r="M33" s="326"/>
    </row>
    <row r="34" spans="2:13" ht="13.5">
      <c r="B34" s="19"/>
      <c r="C34" s="455" t="s">
        <v>4</v>
      </c>
      <c r="D34" s="443" t="s">
        <v>2</v>
      </c>
      <c r="E34" s="448">
        <v>1</v>
      </c>
      <c r="F34" s="449">
        <f>F33*E34</f>
        <v>16</v>
      </c>
      <c r="G34" s="449"/>
      <c r="H34" s="326"/>
      <c r="I34" s="444"/>
      <c r="J34" s="326"/>
      <c r="K34" s="449"/>
      <c r="L34" s="449"/>
      <c r="M34" s="326"/>
    </row>
    <row r="35" spans="2:13" ht="13.5">
      <c r="B35" s="19"/>
      <c r="C35" s="455" t="s">
        <v>54</v>
      </c>
      <c r="D35" s="450" t="s">
        <v>7</v>
      </c>
      <c r="E35" s="448">
        <v>1</v>
      </c>
      <c r="F35" s="449">
        <f>E35</f>
        <v>1</v>
      </c>
      <c r="G35" s="449"/>
      <c r="H35" s="326"/>
      <c r="I35" s="449"/>
      <c r="J35" s="326"/>
      <c r="K35" s="449"/>
      <c r="L35" s="449"/>
      <c r="M35" s="326"/>
    </row>
    <row r="36" spans="2:13" ht="13.5">
      <c r="B36" s="19"/>
      <c r="C36" s="455" t="s">
        <v>55</v>
      </c>
      <c r="D36" s="450" t="s">
        <v>7</v>
      </c>
      <c r="E36" s="448">
        <v>1</v>
      </c>
      <c r="F36" s="449">
        <f>E36</f>
        <v>1</v>
      </c>
      <c r="G36" s="449"/>
      <c r="H36" s="326"/>
      <c r="I36" s="449"/>
      <c r="J36" s="326"/>
      <c r="K36" s="449"/>
      <c r="L36" s="449"/>
      <c r="M36" s="326"/>
    </row>
    <row r="37" spans="2:13" ht="13.5">
      <c r="B37" s="19"/>
      <c r="C37" s="455" t="s">
        <v>32</v>
      </c>
      <c r="D37" s="450" t="s">
        <v>7</v>
      </c>
      <c r="E37" s="448">
        <v>1</v>
      </c>
      <c r="F37" s="449">
        <f>E37</f>
        <v>1</v>
      </c>
      <c r="G37" s="449"/>
      <c r="H37" s="326"/>
      <c r="I37" s="449"/>
      <c r="J37" s="326"/>
      <c r="K37" s="449"/>
      <c r="L37" s="449"/>
      <c r="M37" s="326"/>
    </row>
    <row r="38" spans="2:13" ht="13.5">
      <c r="B38" s="19"/>
      <c r="C38" s="455" t="s">
        <v>56</v>
      </c>
      <c r="D38" s="450" t="s">
        <v>7</v>
      </c>
      <c r="E38" s="448">
        <v>4</v>
      </c>
      <c r="F38" s="449">
        <f>E38</f>
        <v>4</v>
      </c>
      <c r="G38" s="449"/>
      <c r="H38" s="326"/>
      <c r="I38" s="449"/>
      <c r="J38" s="326"/>
      <c r="K38" s="449"/>
      <c r="L38" s="449"/>
      <c r="M38" s="326"/>
    </row>
    <row r="39" spans="2:13" ht="13.5">
      <c r="B39" s="19"/>
      <c r="C39" s="455" t="s">
        <v>57</v>
      </c>
      <c r="D39" s="450" t="s">
        <v>7</v>
      </c>
      <c r="E39" s="448">
        <v>12</v>
      </c>
      <c r="F39" s="449">
        <v>9</v>
      </c>
      <c r="G39" s="449"/>
      <c r="H39" s="326"/>
      <c r="I39" s="449"/>
      <c r="J39" s="326"/>
      <c r="K39" s="449"/>
      <c r="L39" s="449"/>
      <c r="M39" s="326"/>
    </row>
    <row r="40" spans="2:13" ht="13.5">
      <c r="B40" s="22">
        <v>9</v>
      </c>
      <c r="C40" s="454" t="s">
        <v>33</v>
      </c>
      <c r="D40" s="445" t="s">
        <v>7</v>
      </c>
      <c r="E40" s="446"/>
      <c r="F40" s="447">
        <v>4</v>
      </c>
      <c r="G40" s="447"/>
      <c r="H40" s="326"/>
      <c r="I40" s="447"/>
      <c r="J40" s="326"/>
      <c r="K40" s="447"/>
      <c r="L40" s="447"/>
      <c r="M40" s="326"/>
    </row>
    <row r="41" spans="2:13" ht="13.5">
      <c r="B41" s="24"/>
      <c r="C41" s="455" t="s">
        <v>4</v>
      </c>
      <c r="D41" s="443" t="s">
        <v>2</v>
      </c>
      <c r="E41" s="448">
        <v>1</v>
      </c>
      <c r="F41" s="449">
        <f>F40*E41</f>
        <v>4</v>
      </c>
      <c r="G41" s="449"/>
      <c r="H41" s="326"/>
      <c r="I41" s="444"/>
      <c r="J41" s="326"/>
      <c r="K41" s="449"/>
      <c r="L41" s="449"/>
      <c r="M41" s="326"/>
    </row>
    <row r="42" spans="2:13" ht="13.5">
      <c r="B42" s="26"/>
      <c r="C42" s="455" t="s">
        <v>34</v>
      </c>
      <c r="D42" s="450" t="s">
        <v>7</v>
      </c>
      <c r="E42" s="448">
        <v>1</v>
      </c>
      <c r="F42" s="449">
        <f>F40*E42</f>
        <v>4</v>
      </c>
      <c r="G42" s="449"/>
      <c r="H42" s="326"/>
      <c r="I42" s="449"/>
      <c r="J42" s="326"/>
      <c r="K42" s="449"/>
      <c r="L42" s="449"/>
      <c r="M42" s="326"/>
    </row>
    <row r="43" spans="2:13" ht="23.25" customHeight="1">
      <c r="B43" s="461"/>
      <c r="C43" s="463" t="s">
        <v>409</v>
      </c>
      <c r="D43" s="457"/>
      <c r="E43" s="458"/>
      <c r="F43" s="459"/>
      <c r="G43" s="459"/>
      <c r="H43" s="460"/>
      <c r="I43" s="459"/>
      <c r="J43" s="460"/>
      <c r="K43" s="459"/>
      <c r="L43" s="459"/>
      <c r="M43" s="462"/>
    </row>
    <row r="44" spans="2:13" ht="13.5">
      <c r="B44" s="25">
        <v>1</v>
      </c>
      <c r="C44" s="495" t="s">
        <v>436</v>
      </c>
      <c r="D44" s="478" t="s">
        <v>14</v>
      </c>
      <c r="E44" s="478"/>
      <c r="F44" s="479">
        <v>12</v>
      </c>
      <c r="G44" s="479"/>
      <c r="H44" s="326"/>
      <c r="I44" s="479"/>
      <c r="J44" s="326"/>
      <c r="K44" s="479"/>
      <c r="L44" s="479"/>
      <c r="M44" s="326"/>
    </row>
    <row r="45" spans="2:13" ht="13.5">
      <c r="B45" s="24"/>
      <c r="C45" s="496" t="s">
        <v>4</v>
      </c>
      <c r="D45" s="443" t="s">
        <v>2</v>
      </c>
      <c r="E45" s="480">
        <v>1</v>
      </c>
      <c r="F45" s="444">
        <f>F44*E45</f>
        <v>12</v>
      </c>
      <c r="G45" s="444"/>
      <c r="H45" s="326"/>
      <c r="I45" s="444"/>
      <c r="J45" s="326"/>
      <c r="K45" s="444"/>
      <c r="L45" s="444"/>
      <c r="M45" s="326"/>
    </row>
    <row r="46" spans="2:13" ht="13.5">
      <c r="B46" s="24"/>
      <c r="C46" s="496" t="s">
        <v>35</v>
      </c>
      <c r="D46" s="480" t="s">
        <v>20</v>
      </c>
      <c r="E46" s="480">
        <v>1</v>
      </c>
      <c r="F46" s="444">
        <f>F44*E46</f>
        <v>12</v>
      </c>
      <c r="G46" s="444"/>
      <c r="H46" s="326"/>
      <c r="I46" s="444"/>
      <c r="J46" s="326"/>
      <c r="K46" s="444"/>
      <c r="L46" s="444"/>
      <c r="M46" s="326"/>
    </row>
    <row r="47" spans="2:13" ht="13.5">
      <c r="B47" s="26"/>
      <c r="C47" s="496" t="s">
        <v>36</v>
      </c>
      <c r="D47" s="480" t="s">
        <v>3</v>
      </c>
      <c r="E47" s="480">
        <v>0.235</v>
      </c>
      <c r="F47" s="444">
        <f>F44*E47</f>
        <v>2.82</v>
      </c>
      <c r="G47" s="444"/>
      <c r="H47" s="326"/>
      <c r="I47" s="444"/>
      <c r="J47" s="326"/>
      <c r="K47" s="444"/>
      <c r="L47" s="444"/>
      <c r="M47" s="326"/>
    </row>
    <row r="48" spans="2:13" ht="13.5">
      <c r="B48" s="25">
        <v>2</v>
      </c>
      <c r="C48" s="495" t="s">
        <v>437</v>
      </c>
      <c r="D48" s="478" t="s">
        <v>14</v>
      </c>
      <c r="E48" s="478"/>
      <c r="F48" s="479">
        <v>30</v>
      </c>
      <c r="G48" s="479"/>
      <c r="H48" s="326"/>
      <c r="I48" s="479"/>
      <c r="J48" s="326"/>
      <c r="K48" s="479"/>
      <c r="L48" s="479"/>
      <c r="M48" s="326"/>
    </row>
    <row r="49" spans="2:13" ht="13.5">
      <c r="B49" s="24"/>
      <c r="C49" s="496" t="s">
        <v>4</v>
      </c>
      <c r="D49" s="443" t="s">
        <v>2</v>
      </c>
      <c r="E49" s="480">
        <v>0.609</v>
      </c>
      <c r="F49" s="444">
        <f>F48*E49</f>
        <v>18.27</v>
      </c>
      <c r="G49" s="444"/>
      <c r="H49" s="326"/>
      <c r="I49" s="444"/>
      <c r="J49" s="326"/>
      <c r="K49" s="444"/>
      <c r="L49" s="444"/>
      <c r="M49" s="326"/>
    </row>
    <row r="50" spans="2:13" ht="13.5">
      <c r="B50" s="24"/>
      <c r="C50" s="496" t="s">
        <v>37</v>
      </c>
      <c r="D50" s="480" t="s">
        <v>20</v>
      </c>
      <c r="E50" s="480">
        <v>1</v>
      </c>
      <c r="F50" s="444">
        <f>F48*E50</f>
        <v>30</v>
      </c>
      <c r="G50" s="444"/>
      <c r="H50" s="326"/>
      <c r="I50" s="444"/>
      <c r="J50" s="326"/>
      <c r="K50" s="444"/>
      <c r="L50" s="444"/>
      <c r="M50" s="326"/>
    </row>
    <row r="51" spans="2:13" ht="13.5">
      <c r="B51" s="24"/>
      <c r="C51" s="496" t="s">
        <v>36</v>
      </c>
      <c r="D51" s="480" t="s">
        <v>3</v>
      </c>
      <c r="E51" s="480">
        <v>0.14</v>
      </c>
      <c r="F51" s="444">
        <f>F48*E51</f>
        <v>4.2</v>
      </c>
      <c r="G51" s="444"/>
      <c r="H51" s="326"/>
      <c r="I51" s="444"/>
      <c r="J51" s="326"/>
      <c r="K51" s="444"/>
      <c r="L51" s="444"/>
      <c r="M51" s="326"/>
    </row>
    <row r="52" spans="2:13" ht="13.5">
      <c r="B52" s="18">
        <v>3</v>
      </c>
      <c r="C52" s="454" t="s">
        <v>58</v>
      </c>
      <c r="D52" s="445" t="s">
        <v>7</v>
      </c>
      <c r="E52" s="446"/>
      <c r="F52" s="447">
        <v>5</v>
      </c>
      <c r="G52" s="447"/>
      <c r="H52" s="326"/>
      <c r="I52" s="447"/>
      <c r="J52" s="326"/>
      <c r="K52" s="447"/>
      <c r="L52" s="447"/>
      <c r="M52" s="326"/>
    </row>
    <row r="53" spans="2:13" ht="13.5">
      <c r="B53" s="19"/>
      <c r="C53" s="455" t="s">
        <v>4</v>
      </c>
      <c r="D53" s="443" t="s">
        <v>2</v>
      </c>
      <c r="E53" s="448">
        <v>1</v>
      </c>
      <c r="F53" s="449">
        <f>F52*E53</f>
        <v>5</v>
      </c>
      <c r="G53" s="449"/>
      <c r="H53" s="326"/>
      <c r="I53" s="449"/>
      <c r="J53" s="326"/>
      <c r="K53" s="449"/>
      <c r="L53" s="449"/>
      <c r="M53" s="326"/>
    </row>
    <row r="54" spans="2:13" ht="13.5">
      <c r="B54" s="20"/>
      <c r="C54" s="455" t="s">
        <v>442</v>
      </c>
      <c r="D54" s="450" t="s">
        <v>7</v>
      </c>
      <c r="E54" s="448">
        <v>1</v>
      </c>
      <c r="F54" s="449">
        <f>F52*E54</f>
        <v>5</v>
      </c>
      <c r="G54" s="449"/>
      <c r="H54" s="326"/>
      <c r="I54" s="449"/>
      <c r="J54" s="326"/>
      <c r="K54" s="449"/>
      <c r="L54" s="449"/>
      <c r="M54" s="326"/>
    </row>
    <row r="55" spans="2:13" ht="13.5">
      <c r="B55" s="18">
        <v>4</v>
      </c>
      <c r="C55" s="454" t="s">
        <v>59</v>
      </c>
      <c r="D55" s="445" t="s">
        <v>7</v>
      </c>
      <c r="E55" s="446"/>
      <c r="F55" s="447">
        <v>16</v>
      </c>
      <c r="G55" s="447"/>
      <c r="H55" s="326"/>
      <c r="I55" s="447"/>
      <c r="J55" s="326"/>
      <c r="K55" s="447"/>
      <c r="L55" s="447"/>
      <c r="M55" s="326"/>
    </row>
    <row r="56" spans="2:13" ht="13.5">
      <c r="B56" s="19"/>
      <c r="C56" s="455" t="s">
        <v>4</v>
      </c>
      <c r="D56" s="443" t="s">
        <v>2</v>
      </c>
      <c r="E56" s="448">
        <v>1</v>
      </c>
      <c r="F56" s="449">
        <f>F55*E56</f>
        <v>16</v>
      </c>
      <c r="G56" s="449"/>
      <c r="H56" s="326"/>
      <c r="I56" s="449"/>
      <c r="J56" s="326"/>
      <c r="K56" s="449"/>
      <c r="L56" s="449"/>
      <c r="M56" s="326"/>
    </row>
    <row r="57" spans="2:13" ht="13.5">
      <c r="B57" s="20"/>
      <c r="C57" s="455" t="s">
        <v>443</v>
      </c>
      <c r="D57" s="450" t="s">
        <v>7</v>
      </c>
      <c r="E57" s="448">
        <v>1</v>
      </c>
      <c r="F57" s="449">
        <f>F55*E57</f>
        <v>16</v>
      </c>
      <c r="G57" s="449"/>
      <c r="H57" s="326"/>
      <c r="I57" s="449"/>
      <c r="J57" s="326"/>
      <c r="K57" s="449"/>
      <c r="L57" s="449"/>
      <c r="M57" s="326"/>
    </row>
    <row r="58" spans="2:13" ht="13.5">
      <c r="B58" s="18">
        <v>5</v>
      </c>
      <c r="C58" s="454" t="s">
        <v>60</v>
      </c>
      <c r="D58" s="445" t="s">
        <v>7</v>
      </c>
      <c r="E58" s="446"/>
      <c r="F58" s="447">
        <v>3</v>
      </c>
      <c r="G58" s="447"/>
      <c r="H58" s="326"/>
      <c r="I58" s="447"/>
      <c r="J58" s="326"/>
      <c r="K58" s="447"/>
      <c r="L58" s="447"/>
      <c r="M58" s="326"/>
    </row>
    <row r="59" spans="2:13" ht="13.5">
      <c r="B59" s="19"/>
      <c r="C59" s="455" t="s">
        <v>4</v>
      </c>
      <c r="D59" s="443" t="s">
        <v>2</v>
      </c>
      <c r="E59" s="448">
        <v>1</v>
      </c>
      <c r="F59" s="449">
        <f>F58*E59</f>
        <v>3</v>
      </c>
      <c r="G59" s="449"/>
      <c r="H59" s="326"/>
      <c r="I59" s="449"/>
      <c r="J59" s="326"/>
      <c r="K59" s="449"/>
      <c r="L59" s="449"/>
      <c r="M59" s="326"/>
    </row>
    <row r="60" spans="2:13" ht="13.5">
      <c r="B60" s="20"/>
      <c r="C60" s="455" t="s">
        <v>60</v>
      </c>
      <c r="D60" s="450" t="s">
        <v>7</v>
      </c>
      <c r="E60" s="448">
        <v>1</v>
      </c>
      <c r="F60" s="449">
        <f>F58*E60</f>
        <v>3</v>
      </c>
      <c r="G60" s="449"/>
      <c r="H60" s="326"/>
      <c r="I60" s="449"/>
      <c r="J60" s="326"/>
      <c r="K60" s="449"/>
      <c r="L60" s="449"/>
      <c r="M60" s="326"/>
    </row>
    <row r="61" spans="2:13" ht="13.5">
      <c r="B61" s="18">
        <v>6</v>
      </c>
      <c r="C61" s="454" t="s">
        <v>61</v>
      </c>
      <c r="D61" s="445" t="s">
        <v>7</v>
      </c>
      <c r="E61" s="446"/>
      <c r="F61" s="447">
        <v>5</v>
      </c>
      <c r="G61" s="447"/>
      <c r="H61" s="326"/>
      <c r="I61" s="447"/>
      <c r="J61" s="326"/>
      <c r="K61" s="447"/>
      <c r="L61" s="447"/>
      <c r="M61" s="326"/>
    </row>
    <row r="62" spans="2:13" ht="13.5">
      <c r="B62" s="19"/>
      <c r="C62" s="455" t="s">
        <v>4</v>
      </c>
      <c r="D62" s="443" t="s">
        <v>2</v>
      </c>
      <c r="E62" s="448">
        <v>1</v>
      </c>
      <c r="F62" s="449">
        <f>F61*E62</f>
        <v>5</v>
      </c>
      <c r="G62" s="449"/>
      <c r="H62" s="326"/>
      <c r="I62" s="449"/>
      <c r="J62" s="326"/>
      <c r="K62" s="449"/>
      <c r="L62" s="449"/>
      <c r="M62" s="326"/>
    </row>
    <row r="63" spans="2:13" ht="13.5">
      <c r="B63" s="20"/>
      <c r="C63" s="455" t="s">
        <v>61</v>
      </c>
      <c r="D63" s="450" t="s">
        <v>7</v>
      </c>
      <c r="E63" s="448">
        <v>1</v>
      </c>
      <c r="F63" s="449">
        <f>F61*E63</f>
        <v>5</v>
      </c>
      <c r="G63" s="449"/>
      <c r="H63" s="326"/>
      <c r="I63" s="449"/>
      <c r="J63" s="326"/>
      <c r="K63" s="449"/>
      <c r="L63" s="449"/>
      <c r="M63" s="326"/>
    </row>
    <row r="64" spans="2:13" ht="13.5">
      <c r="B64" s="18">
        <v>7</v>
      </c>
      <c r="C64" s="454" t="s">
        <v>62</v>
      </c>
      <c r="D64" s="445" t="s">
        <v>7</v>
      </c>
      <c r="E64" s="446"/>
      <c r="F64" s="447">
        <v>2</v>
      </c>
      <c r="G64" s="447"/>
      <c r="H64" s="326"/>
      <c r="I64" s="447"/>
      <c r="J64" s="326"/>
      <c r="K64" s="447"/>
      <c r="L64" s="447"/>
      <c r="M64" s="326"/>
    </row>
    <row r="65" spans="2:13" ht="13.5">
      <c r="B65" s="19"/>
      <c r="C65" s="455" t="s">
        <v>4</v>
      </c>
      <c r="D65" s="443" t="s">
        <v>2</v>
      </c>
      <c r="E65" s="448">
        <v>1</v>
      </c>
      <c r="F65" s="449">
        <f>F64*E65</f>
        <v>2</v>
      </c>
      <c r="G65" s="449"/>
      <c r="H65" s="326"/>
      <c r="I65" s="449"/>
      <c r="J65" s="326"/>
      <c r="K65" s="449"/>
      <c r="L65" s="449"/>
      <c r="M65" s="326"/>
    </row>
    <row r="66" spans="2:13" ht="15" customHeight="1">
      <c r="B66" s="20"/>
      <c r="C66" s="455" t="s">
        <v>63</v>
      </c>
      <c r="D66" s="450" t="s">
        <v>7</v>
      </c>
      <c r="E66" s="448">
        <v>1</v>
      </c>
      <c r="F66" s="449">
        <f>F64*E66</f>
        <v>2</v>
      </c>
      <c r="G66" s="449"/>
      <c r="H66" s="326"/>
      <c r="I66" s="449"/>
      <c r="J66" s="326"/>
      <c r="K66" s="449"/>
      <c r="L66" s="449"/>
      <c r="M66" s="326"/>
    </row>
    <row r="67" spans="2:13" ht="13.5">
      <c r="B67" s="25">
        <v>8</v>
      </c>
      <c r="C67" s="497" t="s">
        <v>38</v>
      </c>
      <c r="D67" s="481" t="s">
        <v>7</v>
      </c>
      <c r="E67" s="478"/>
      <c r="F67" s="479">
        <v>3</v>
      </c>
      <c r="G67" s="479"/>
      <c r="H67" s="326"/>
      <c r="I67" s="479"/>
      <c r="J67" s="326"/>
      <c r="K67" s="479"/>
      <c r="L67" s="479"/>
      <c r="M67" s="326"/>
    </row>
    <row r="68" spans="2:13" ht="13.5">
      <c r="B68" s="24"/>
      <c r="C68" s="496" t="s">
        <v>4</v>
      </c>
      <c r="D68" s="482" t="s">
        <v>2</v>
      </c>
      <c r="E68" s="480">
        <v>1</v>
      </c>
      <c r="F68" s="444">
        <f>F67*E68</f>
        <v>3</v>
      </c>
      <c r="G68" s="444"/>
      <c r="H68" s="326"/>
      <c r="I68" s="444"/>
      <c r="J68" s="326"/>
      <c r="K68" s="444"/>
      <c r="L68" s="444"/>
      <c r="M68" s="326"/>
    </row>
    <row r="69" spans="2:13" ht="13.5">
      <c r="B69" s="26"/>
      <c r="C69" s="496" t="s">
        <v>441</v>
      </c>
      <c r="D69" s="482" t="s">
        <v>7</v>
      </c>
      <c r="E69" s="480">
        <v>1</v>
      </c>
      <c r="F69" s="444">
        <f>F67*E69</f>
        <v>3</v>
      </c>
      <c r="G69" s="444"/>
      <c r="H69" s="326"/>
      <c r="I69" s="444"/>
      <c r="J69" s="326"/>
      <c r="K69" s="444"/>
      <c r="L69" s="444"/>
      <c r="M69" s="326"/>
    </row>
    <row r="70" spans="2:13" ht="27">
      <c r="B70" s="25">
        <v>8</v>
      </c>
      <c r="C70" s="534" t="s">
        <v>438</v>
      </c>
      <c r="D70" s="481" t="s">
        <v>7</v>
      </c>
      <c r="E70" s="478"/>
      <c r="F70" s="479">
        <v>1</v>
      </c>
      <c r="G70" s="479"/>
      <c r="H70" s="326"/>
      <c r="I70" s="479"/>
      <c r="J70" s="326"/>
      <c r="K70" s="479"/>
      <c r="L70" s="479"/>
      <c r="M70" s="326"/>
    </row>
    <row r="71" spans="2:13" ht="13.5">
      <c r="B71" s="24"/>
      <c r="C71" s="496" t="s">
        <v>4</v>
      </c>
      <c r="D71" s="482" t="s">
        <v>2</v>
      </c>
      <c r="E71" s="480">
        <v>1</v>
      </c>
      <c r="F71" s="444">
        <f>F70*E71</f>
        <v>1</v>
      </c>
      <c r="G71" s="444"/>
      <c r="H71" s="326"/>
      <c r="I71" s="444"/>
      <c r="J71" s="326"/>
      <c r="K71" s="444"/>
      <c r="L71" s="444"/>
      <c r="M71" s="326"/>
    </row>
    <row r="72" spans="2:13" ht="13.5">
      <c r="B72" s="26"/>
      <c r="C72" s="496" t="s">
        <v>441</v>
      </c>
      <c r="D72" s="482" t="s">
        <v>7</v>
      </c>
      <c r="E72" s="480">
        <v>1</v>
      </c>
      <c r="F72" s="444">
        <f>F70*E72</f>
        <v>1</v>
      </c>
      <c r="G72" s="444"/>
      <c r="H72" s="326"/>
      <c r="I72" s="444"/>
      <c r="J72" s="326"/>
      <c r="K72" s="444"/>
      <c r="L72" s="444"/>
      <c r="M72" s="326"/>
    </row>
    <row r="73" spans="2:13" ht="16.5" customHeight="1">
      <c r="B73" s="25">
        <v>9</v>
      </c>
      <c r="C73" s="495" t="s">
        <v>40</v>
      </c>
      <c r="D73" s="481" t="s">
        <v>7</v>
      </c>
      <c r="E73" s="478"/>
      <c r="F73" s="479">
        <v>2</v>
      </c>
      <c r="G73" s="479"/>
      <c r="H73" s="326"/>
      <c r="I73" s="479"/>
      <c r="J73" s="326"/>
      <c r="K73" s="479"/>
      <c r="L73" s="479"/>
      <c r="M73" s="326"/>
    </row>
    <row r="74" spans="2:13" ht="13.5">
      <c r="B74" s="24"/>
      <c r="C74" s="496" t="s">
        <v>4</v>
      </c>
      <c r="D74" s="482" t="s">
        <v>2</v>
      </c>
      <c r="E74" s="480">
        <v>1</v>
      </c>
      <c r="F74" s="444">
        <f>F73*E74</f>
        <v>2</v>
      </c>
      <c r="G74" s="444"/>
      <c r="H74" s="326"/>
      <c r="I74" s="444"/>
      <c r="J74" s="326"/>
      <c r="K74" s="444"/>
      <c r="L74" s="444"/>
      <c r="M74" s="326"/>
    </row>
    <row r="75" spans="2:13" ht="13.5">
      <c r="B75" s="24"/>
      <c r="C75" s="496" t="s">
        <v>440</v>
      </c>
      <c r="D75" s="482" t="s">
        <v>7</v>
      </c>
      <c r="E75" s="480">
        <v>1</v>
      </c>
      <c r="F75" s="480">
        <f>F73*E75</f>
        <v>2</v>
      </c>
      <c r="G75" s="444"/>
      <c r="H75" s="326"/>
      <c r="I75" s="444"/>
      <c r="J75" s="326"/>
      <c r="K75" s="444"/>
      <c r="L75" s="444"/>
      <c r="M75" s="326"/>
    </row>
    <row r="76" spans="2:13" ht="13.5">
      <c r="B76" s="26"/>
      <c r="C76" s="492" t="s">
        <v>72</v>
      </c>
      <c r="D76" s="482" t="s">
        <v>2</v>
      </c>
      <c r="E76" s="480">
        <v>1.24</v>
      </c>
      <c r="F76" s="480">
        <f>F73*E76</f>
        <v>2.48</v>
      </c>
      <c r="G76" s="444"/>
      <c r="H76" s="326"/>
      <c r="I76" s="444"/>
      <c r="J76" s="326"/>
      <c r="K76" s="444"/>
      <c r="L76" s="444"/>
      <c r="M76" s="326"/>
    </row>
    <row r="77" spans="2:13" ht="27">
      <c r="B77" s="25">
        <v>9</v>
      </c>
      <c r="C77" s="495" t="s">
        <v>439</v>
      </c>
      <c r="D77" s="481" t="s">
        <v>7</v>
      </c>
      <c r="E77" s="478"/>
      <c r="F77" s="479">
        <v>1</v>
      </c>
      <c r="G77" s="479"/>
      <c r="H77" s="326"/>
      <c r="I77" s="479"/>
      <c r="J77" s="326"/>
      <c r="K77" s="479"/>
      <c r="L77" s="479"/>
      <c r="M77" s="326"/>
    </row>
    <row r="78" spans="2:13" ht="13.5">
      <c r="B78" s="24"/>
      <c r="C78" s="496" t="s">
        <v>4</v>
      </c>
      <c r="D78" s="482" t="s">
        <v>2</v>
      </c>
      <c r="E78" s="480">
        <v>1</v>
      </c>
      <c r="F78" s="444">
        <f>F77*E78</f>
        <v>1</v>
      </c>
      <c r="G78" s="444"/>
      <c r="H78" s="326"/>
      <c r="I78" s="444"/>
      <c r="J78" s="326"/>
      <c r="K78" s="444"/>
      <c r="L78" s="444"/>
      <c r="M78" s="326"/>
    </row>
    <row r="79" spans="2:13" ht="13.5">
      <c r="B79" s="24"/>
      <c r="C79" s="496" t="s">
        <v>440</v>
      </c>
      <c r="D79" s="482" t="s">
        <v>7</v>
      </c>
      <c r="E79" s="480">
        <v>1</v>
      </c>
      <c r="F79" s="480">
        <f>F77*E79</f>
        <v>1</v>
      </c>
      <c r="G79" s="444"/>
      <c r="H79" s="326"/>
      <c r="I79" s="444"/>
      <c r="J79" s="326"/>
      <c r="K79" s="444"/>
      <c r="L79" s="444"/>
      <c r="M79" s="326"/>
    </row>
    <row r="80" spans="2:13" ht="13.5">
      <c r="B80" s="26"/>
      <c r="C80" s="492" t="s">
        <v>72</v>
      </c>
      <c r="D80" s="482" t="s">
        <v>2</v>
      </c>
      <c r="E80" s="480">
        <v>1.24</v>
      </c>
      <c r="F80" s="480">
        <f>F77*E80</f>
        <v>1.24</v>
      </c>
      <c r="G80" s="444"/>
      <c r="H80" s="326"/>
      <c r="I80" s="444"/>
      <c r="J80" s="326"/>
      <c r="K80" s="444"/>
      <c r="L80" s="444"/>
      <c r="M80" s="326"/>
    </row>
    <row r="81" spans="2:13" ht="13.5">
      <c r="B81" s="23">
        <v>11</v>
      </c>
      <c r="C81" s="497" t="s">
        <v>64</v>
      </c>
      <c r="D81" s="481" t="s">
        <v>7</v>
      </c>
      <c r="E81" s="478"/>
      <c r="F81" s="479">
        <v>4</v>
      </c>
      <c r="G81" s="479"/>
      <c r="H81" s="326"/>
      <c r="I81" s="479"/>
      <c r="J81" s="326"/>
      <c r="K81" s="479"/>
      <c r="L81" s="479"/>
      <c r="M81" s="326"/>
    </row>
    <row r="82" spans="2:13" ht="13.5">
      <c r="B82" s="19"/>
      <c r="C82" s="496" t="s">
        <v>4</v>
      </c>
      <c r="D82" s="482" t="s">
        <v>2</v>
      </c>
      <c r="E82" s="480">
        <v>1</v>
      </c>
      <c r="F82" s="444">
        <f>F81*E82</f>
        <v>4</v>
      </c>
      <c r="G82" s="444"/>
      <c r="H82" s="326"/>
      <c r="I82" s="444"/>
      <c r="J82" s="326"/>
      <c r="K82" s="444"/>
      <c r="L82" s="444"/>
      <c r="M82" s="326"/>
    </row>
    <row r="83" spans="2:13" ht="13.5">
      <c r="B83" s="19"/>
      <c r="C83" s="498" t="s">
        <v>64</v>
      </c>
      <c r="D83" s="483" t="s">
        <v>7</v>
      </c>
      <c r="E83" s="484">
        <v>1</v>
      </c>
      <c r="F83" s="485">
        <f>F81*E83</f>
        <v>4</v>
      </c>
      <c r="G83" s="485"/>
      <c r="H83" s="325"/>
      <c r="I83" s="485"/>
      <c r="J83" s="325"/>
      <c r="K83" s="485"/>
      <c r="L83" s="485"/>
      <c r="M83" s="325"/>
    </row>
    <row r="84" spans="2:13" ht="25.5" customHeight="1">
      <c r="B84" s="461"/>
      <c r="C84" s="463" t="s">
        <v>410</v>
      </c>
      <c r="D84" s="457"/>
      <c r="E84" s="458"/>
      <c r="F84" s="459"/>
      <c r="G84" s="459"/>
      <c r="H84" s="460"/>
      <c r="I84" s="459"/>
      <c r="J84" s="460"/>
      <c r="K84" s="459"/>
      <c r="L84" s="459"/>
      <c r="M84" s="462"/>
    </row>
    <row r="85" spans="2:13" ht="27">
      <c r="B85" s="25">
        <v>1</v>
      </c>
      <c r="C85" s="495" t="s">
        <v>73</v>
      </c>
      <c r="D85" s="478" t="s">
        <v>14</v>
      </c>
      <c r="E85" s="478"/>
      <c r="F85" s="479">
        <v>24</v>
      </c>
      <c r="G85" s="479"/>
      <c r="H85" s="326"/>
      <c r="I85" s="479"/>
      <c r="J85" s="326"/>
      <c r="K85" s="479"/>
      <c r="L85" s="479"/>
      <c r="M85" s="326"/>
    </row>
    <row r="86" spans="2:13" ht="13.5">
      <c r="B86" s="24"/>
      <c r="C86" s="496" t="s">
        <v>4</v>
      </c>
      <c r="D86" s="443" t="s">
        <v>2</v>
      </c>
      <c r="E86" s="480">
        <v>1</v>
      </c>
      <c r="F86" s="444">
        <f>F85*E86</f>
        <v>24</v>
      </c>
      <c r="G86" s="444"/>
      <c r="H86" s="326"/>
      <c r="I86" s="444"/>
      <c r="J86" s="326"/>
      <c r="K86" s="444"/>
      <c r="L86" s="444"/>
      <c r="M86" s="326"/>
    </row>
    <row r="87" spans="2:13" ht="13.5">
      <c r="B87" s="24"/>
      <c r="C87" s="496" t="s">
        <v>74</v>
      </c>
      <c r="D87" s="480" t="s">
        <v>20</v>
      </c>
      <c r="E87" s="480">
        <v>1</v>
      </c>
      <c r="F87" s="444">
        <f>F85*E87</f>
        <v>24</v>
      </c>
      <c r="G87" s="444"/>
      <c r="H87" s="326"/>
      <c r="I87" s="444"/>
      <c r="J87" s="326"/>
      <c r="K87" s="444"/>
      <c r="L87" s="444"/>
      <c r="M87" s="326"/>
    </row>
    <row r="88" spans="2:13" ht="27">
      <c r="B88" s="22">
        <v>2</v>
      </c>
      <c r="C88" s="495" t="s">
        <v>75</v>
      </c>
      <c r="D88" s="478" t="s">
        <v>14</v>
      </c>
      <c r="E88" s="478"/>
      <c r="F88" s="479">
        <v>42</v>
      </c>
      <c r="G88" s="479"/>
      <c r="H88" s="326"/>
      <c r="I88" s="479"/>
      <c r="J88" s="326"/>
      <c r="K88" s="479"/>
      <c r="L88" s="479"/>
      <c r="M88" s="326"/>
    </row>
    <row r="89" spans="2:13" ht="15.75" customHeight="1">
      <c r="B89" s="24"/>
      <c r="C89" s="496" t="s">
        <v>4</v>
      </c>
      <c r="D89" s="443" t="s">
        <v>2</v>
      </c>
      <c r="E89" s="480">
        <v>1</v>
      </c>
      <c r="F89" s="444">
        <f>F88*E89</f>
        <v>42</v>
      </c>
      <c r="G89" s="444"/>
      <c r="H89" s="326"/>
      <c r="I89" s="444"/>
      <c r="J89" s="326"/>
      <c r="K89" s="444"/>
      <c r="L89" s="444"/>
      <c r="M89" s="326"/>
    </row>
    <row r="90" spans="2:13" ht="13.5">
      <c r="B90" s="24"/>
      <c r="C90" s="496" t="s">
        <v>76</v>
      </c>
      <c r="D90" s="480" t="s">
        <v>20</v>
      </c>
      <c r="E90" s="480">
        <v>1</v>
      </c>
      <c r="F90" s="444">
        <f>F88*E90</f>
        <v>42</v>
      </c>
      <c r="G90" s="444"/>
      <c r="H90" s="326"/>
      <c r="I90" s="444"/>
      <c r="J90" s="326"/>
      <c r="K90" s="444"/>
      <c r="L90" s="444"/>
      <c r="M90" s="326"/>
    </row>
    <row r="91" spans="2:13" ht="27">
      <c r="B91" s="328">
        <v>3</v>
      </c>
      <c r="C91" s="491" t="s">
        <v>444</v>
      </c>
      <c r="D91" s="486" t="s">
        <v>16</v>
      </c>
      <c r="E91" s="486"/>
      <c r="F91" s="487">
        <v>2.4</v>
      </c>
      <c r="G91" s="487"/>
      <c r="H91" s="326"/>
      <c r="I91" s="487"/>
      <c r="J91" s="326"/>
      <c r="K91" s="487"/>
      <c r="L91" s="487"/>
      <c r="M91" s="326"/>
    </row>
    <row r="92" spans="2:13" ht="13.5">
      <c r="B92" s="41"/>
      <c r="C92" s="492" t="s">
        <v>4</v>
      </c>
      <c r="D92" s="488" t="s">
        <v>2</v>
      </c>
      <c r="E92" s="488">
        <v>1</v>
      </c>
      <c r="F92" s="489">
        <f>F91*E92</f>
        <v>2.4</v>
      </c>
      <c r="G92" s="489"/>
      <c r="H92" s="326"/>
      <c r="I92" s="489"/>
      <c r="J92" s="326"/>
      <c r="K92" s="489"/>
      <c r="L92" s="489"/>
      <c r="M92" s="326"/>
    </row>
    <row r="93" spans="2:13" ht="13.5">
      <c r="B93" s="41"/>
      <c r="C93" s="492" t="s">
        <v>68</v>
      </c>
      <c r="D93" s="488" t="s">
        <v>2</v>
      </c>
      <c r="E93" s="488">
        <v>5.08</v>
      </c>
      <c r="F93" s="489">
        <f>F91*E93</f>
        <v>12.192</v>
      </c>
      <c r="G93" s="489"/>
      <c r="H93" s="326"/>
      <c r="I93" s="489"/>
      <c r="J93" s="326"/>
      <c r="K93" s="489"/>
      <c r="L93" s="489"/>
      <c r="M93" s="326"/>
    </row>
    <row r="94" spans="2:13" ht="13.5">
      <c r="B94" s="41"/>
      <c r="C94" s="493" t="s">
        <v>69</v>
      </c>
      <c r="D94" s="488" t="s">
        <v>7</v>
      </c>
      <c r="E94" s="488">
        <v>3</v>
      </c>
      <c r="F94" s="489">
        <f>E94</f>
        <v>3</v>
      </c>
      <c r="G94" s="489"/>
      <c r="H94" s="326"/>
      <c r="I94" s="489"/>
      <c r="J94" s="326"/>
      <c r="K94" s="489"/>
      <c r="L94" s="489"/>
      <c r="M94" s="326"/>
    </row>
    <row r="95" spans="2:13" ht="27">
      <c r="B95" s="42"/>
      <c r="C95" s="494" t="s">
        <v>77</v>
      </c>
      <c r="D95" s="488" t="s">
        <v>17</v>
      </c>
      <c r="E95" s="490">
        <v>3</v>
      </c>
      <c r="F95" s="489">
        <f>E95</f>
        <v>3</v>
      </c>
      <c r="G95" s="489"/>
      <c r="H95" s="326"/>
      <c r="I95" s="489"/>
      <c r="J95" s="326"/>
      <c r="K95" s="489"/>
      <c r="L95" s="489"/>
      <c r="M95" s="326"/>
    </row>
    <row r="96" spans="2:13" ht="13.5">
      <c r="B96" s="42"/>
      <c r="C96" s="494" t="s">
        <v>70</v>
      </c>
      <c r="D96" s="488" t="s">
        <v>17</v>
      </c>
      <c r="E96" s="490">
        <v>3</v>
      </c>
      <c r="F96" s="489">
        <f>E96</f>
        <v>3</v>
      </c>
      <c r="G96" s="489"/>
      <c r="H96" s="326"/>
      <c r="I96" s="489"/>
      <c r="J96" s="326"/>
      <c r="K96" s="489"/>
      <c r="L96" s="489"/>
      <c r="M96" s="326"/>
    </row>
    <row r="97" spans="2:13" ht="13.5">
      <c r="B97" s="42"/>
      <c r="C97" s="494" t="s">
        <v>71</v>
      </c>
      <c r="D97" s="488" t="s">
        <v>5</v>
      </c>
      <c r="E97" s="488">
        <v>0.413</v>
      </c>
      <c r="F97" s="489">
        <f>E97*F91</f>
        <v>0.9911999999999999</v>
      </c>
      <c r="G97" s="489"/>
      <c r="H97" s="326"/>
      <c r="I97" s="489"/>
      <c r="J97" s="326"/>
      <c r="K97" s="489"/>
      <c r="L97" s="489"/>
      <c r="M97" s="326"/>
    </row>
    <row r="98" spans="2:13" ht="13.5">
      <c r="B98" s="43"/>
      <c r="C98" s="492" t="s">
        <v>72</v>
      </c>
      <c r="D98" s="488" t="s">
        <v>2</v>
      </c>
      <c r="E98" s="488">
        <v>7.01</v>
      </c>
      <c r="F98" s="489">
        <f>F91*E98</f>
        <v>16.823999999999998</v>
      </c>
      <c r="G98" s="489"/>
      <c r="H98" s="326"/>
      <c r="I98" s="489"/>
      <c r="J98" s="326"/>
      <c r="K98" s="489"/>
      <c r="L98" s="489"/>
      <c r="M98" s="326"/>
    </row>
    <row r="99" spans="2:13" ht="13.5">
      <c r="B99" s="43">
        <v>4</v>
      </c>
      <c r="C99" s="499" t="s">
        <v>122</v>
      </c>
      <c r="D99" s="324" t="s">
        <v>121</v>
      </c>
      <c r="E99" s="320"/>
      <c r="F99" s="323">
        <v>1</v>
      </c>
      <c r="G99" s="322"/>
      <c r="H99" s="319"/>
      <c r="I99" s="322"/>
      <c r="J99" s="318"/>
      <c r="K99" s="322"/>
      <c r="L99" s="321"/>
      <c r="M99" s="326"/>
    </row>
    <row r="100" spans="2:13" ht="13.5">
      <c r="B100" s="27"/>
      <c r="C100" s="28" t="s">
        <v>39</v>
      </c>
      <c r="D100" s="32"/>
      <c r="E100" s="33"/>
      <c r="F100" s="32"/>
      <c r="G100" s="30"/>
      <c r="H100" s="31"/>
      <c r="I100" s="30"/>
      <c r="J100" s="31"/>
      <c r="K100" s="30"/>
      <c r="L100" s="31"/>
      <c r="M100" s="30"/>
    </row>
    <row r="101" spans="2:13" ht="13.5">
      <c r="B101" s="35"/>
      <c r="C101" s="196" t="s">
        <v>256</v>
      </c>
      <c r="D101" s="197">
        <v>0.05</v>
      </c>
      <c r="E101" s="193"/>
      <c r="F101" s="194"/>
      <c r="G101" s="195"/>
      <c r="H101" s="195"/>
      <c r="I101" s="195"/>
      <c r="J101" s="195"/>
      <c r="K101" s="195"/>
      <c r="L101" s="195"/>
      <c r="M101" s="166"/>
    </row>
    <row r="102" spans="2:13" ht="13.5">
      <c r="B102" s="35"/>
      <c r="C102" s="198" t="s">
        <v>9</v>
      </c>
      <c r="D102" s="197"/>
      <c r="E102" s="193"/>
      <c r="F102" s="194"/>
      <c r="G102" s="195"/>
      <c r="H102" s="195"/>
      <c r="I102" s="195"/>
      <c r="J102" s="195"/>
      <c r="K102" s="195"/>
      <c r="L102" s="195"/>
      <c r="M102" s="166"/>
    </row>
    <row r="103" spans="2:13" ht="13.5">
      <c r="B103" s="29"/>
      <c r="C103" s="199" t="s">
        <v>257</v>
      </c>
      <c r="D103" s="201">
        <v>0.1</v>
      </c>
      <c r="E103" s="193"/>
      <c r="F103" s="194"/>
      <c r="G103" s="195"/>
      <c r="H103" s="195"/>
      <c r="I103" s="195"/>
      <c r="J103" s="195"/>
      <c r="K103" s="195"/>
      <c r="L103" s="195"/>
      <c r="M103" s="166"/>
    </row>
    <row r="104" spans="2:13" ht="13.5">
      <c r="B104" s="27"/>
      <c r="C104" s="191" t="s">
        <v>255</v>
      </c>
      <c r="D104" s="201"/>
      <c r="E104" s="193"/>
      <c r="F104" s="194"/>
      <c r="G104" s="195"/>
      <c r="H104" s="195"/>
      <c r="I104" s="195"/>
      <c r="J104" s="195"/>
      <c r="K104" s="195"/>
      <c r="L104" s="195"/>
      <c r="M104" s="166"/>
    </row>
    <row r="105" spans="2:13" ht="13.5">
      <c r="B105" s="329"/>
      <c r="C105" s="203" t="s">
        <v>258</v>
      </c>
      <c r="D105" s="197">
        <v>0.08</v>
      </c>
      <c r="E105" s="196"/>
      <c r="F105" s="204"/>
      <c r="G105" s="203"/>
      <c r="H105" s="152"/>
      <c r="I105" s="152"/>
      <c r="J105" s="152"/>
      <c r="K105" s="205"/>
      <c r="L105" s="205"/>
      <c r="M105" s="236"/>
    </row>
    <row r="106" spans="2:13" ht="13.5">
      <c r="B106" s="329"/>
      <c r="C106" s="198" t="s">
        <v>9</v>
      </c>
      <c r="D106" s="206"/>
      <c r="E106" s="206"/>
      <c r="F106" s="206"/>
      <c r="G106" s="206"/>
      <c r="H106" s="207"/>
      <c r="I106" s="207"/>
      <c r="J106" s="207"/>
      <c r="K106" s="207"/>
      <c r="L106" s="207"/>
      <c r="M106" s="117"/>
    </row>
    <row r="107" spans="2:13" ht="17.25" customHeight="1">
      <c r="B107" s="329"/>
      <c r="C107" s="232" t="s">
        <v>286</v>
      </c>
      <c r="D107" s="233">
        <v>0.03</v>
      </c>
      <c r="E107" s="231"/>
      <c r="F107" s="231"/>
      <c r="G107" s="231"/>
      <c r="H107" s="231"/>
      <c r="I107" s="231"/>
      <c r="J107" s="231"/>
      <c r="K107" s="231"/>
      <c r="L107" s="231"/>
      <c r="M107" s="237"/>
    </row>
    <row r="108" spans="2:13" ht="13.5">
      <c r="B108" s="329"/>
      <c r="C108" s="231" t="s">
        <v>9</v>
      </c>
      <c r="D108" s="234"/>
      <c r="E108" s="231"/>
      <c r="F108" s="231"/>
      <c r="G108" s="231"/>
      <c r="H108" s="231"/>
      <c r="I108" s="231"/>
      <c r="J108" s="231"/>
      <c r="K108" s="231"/>
      <c r="L108" s="231"/>
      <c r="M108" s="237"/>
    </row>
    <row r="109" spans="2:13" ht="13.5">
      <c r="B109" s="329"/>
      <c r="C109" s="232" t="s">
        <v>287</v>
      </c>
      <c r="D109" s="233">
        <v>0.18</v>
      </c>
      <c r="E109" s="231"/>
      <c r="F109" s="231"/>
      <c r="G109" s="231"/>
      <c r="H109" s="231"/>
      <c r="I109" s="231"/>
      <c r="J109" s="231"/>
      <c r="K109" s="231"/>
      <c r="L109" s="231"/>
      <c r="M109" s="237"/>
    </row>
    <row r="110" spans="2:13" ht="13.5">
      <c r="B110" s="329"/>
      <c r="C110" s="231" t="s">
        <v>259</v>
      </c>
      <c r="D110" s="231"/>
      <c r="E110" s="231"/>
      <c r="F110" s="231"/>
      <c r="G110" s="231"/>
      <c r="H110" s="231"/>
      <c r="I110" s="231"/>
      <c r="J110" s="231"/>
      <c r="K110" s="231"/>
      <c r="L110" s="231"/>
      <c r="M110" s="235"/>
    </row>
  </sheetData>
  <sheetProtection/>
  <mergeCells count="8">
    <mergeCell ref="K11:L11"/>
    <mergeCell ref="M11:M12"/>
    <mergeCell ref="E11:F11"/>
    <mergeCell ref="B11:B12"/>
    <mergeCell ref="C11:C12"/>
    <mergeCell ref="D11:D12"/>
    <mergeCell ref="G11:H11"/>
    <mergeCell ref="I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76"/>
  <sheetViews>
    <sheetView zoomScalePageLayoutView="0" workbookViewId="0" topLeftCell="A212">
      <selection activeCell="N23" sqref="N23"/>
    </sheetView>
  </sheetViews>
  <sheetFormatPr defaultColWidth="9.00390625" defaultRowHeight="12.75"/>
  <cols>
    <col min="1" max="1" width="4.875" style="209" customWidth="1"/>
    <col min="2" max="2" width="46.875" style="209" customWidth="1"/>
    <col min="3" max="6" width="9.25390625" style="209" bestFit="1" customWidth="1"/>
    <col min="7" max="7" width="9.625" style="209" bestFit="1" customWidth="1"/>
    <col min="8" max="11" width="9.25390625" style="209" bestFit="1" customWidth="1"/>
    <col min="12" max="12" width="9.625" style="209" bestFit="1" customWidth="1"/>
    <col min="13" max="16384" width="9.125" style="209" customWidth="1"/>
  </cols>
  <sheetData>
    <row r="1" s="1" customFormat="1" ht="13.5"/>
    <row r="2" spans="2:13" s="1" customFormat="1" ht="18" customHeight="1">
      <c r="B2" s="87" t="s">
        <v>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s="1" customFormat="1" ht="16.5" customHeight="1">
      <c r="B3" s="87" t="s">
        <v>260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s="1" customFormat="1" ht="13.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s="1" customFormat="1" ht="21" customHeight="1">
      <c r="B5" s="87"/>
      <c r="C5" s="87"/>
      <c r="D5" s="87" t="s">
        <v>381</v>
      </c>
      <c r="E5" s="87"/>
      <c r="F5" s="87"/>
      <c r="G5" s="87"/>
      <c r="H5" s="87"/>
      <c r="I5" s="87"/>
      <c r="J5" s="87"/>
      <c r="K5" s="87"/>
      <c r="L5" s="327"/>
      <c r="M5" s="87"/>
    </row>
    <row r="6" spans="2:13" s="1" customFormat="1" ht="18.75" customHeight="1">
      <c r="B6" s="87"/>
      <c r="C6" s="87"/>
      <c r="D6" s="87" t="s">
        <v>388</v>
      </c>
      <c r="E6" s="87"/>
      <c r="F6" s="87"/>
      <c r="G6" s="87"/>
      <c r="H6" s="87"/>
      <c r="I6" s="87"/>
      <c r="J6" s="87"/>
      <c r="K6" s="87"/>
      <c r="L6" s="87"/>
      <c r="M6" s="87"/>
    </row>
    <row r="7" spans="2:13" s="1" customFormat="1" ht="13.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s="1" customFormat="1" ht="19.5" customHeight="1">
      <c r="B8" s="87"/>
      <c r="C8" s="87"/>
      <c r="D8" s="87"/>
      <c r="E8" s="87"/>
      <c r="F8" s="87"/>
      <c r="G8" s="87" t="s">
        <v>396</v>
      </c>
      <c r="H8" s="87"/>
      <c r="I8" s="87"/>
      <c r="J8" s="87"/>
      <c r="K8" s="90">
        <f>L276</f>
        <v>0</v>
      </c>
      <c r="L8" s="87" t="s">
        <v>2</v>
      </c>
      <c r="M8" s="87"/>
    </row>
    <row r="9" spans="2:13" s="1" customFormat="1" ht="19.5" customHeight="1">
      <c r="B9" s="87" t="s">
        <v>162</v>
      </c>
      <c r="C9" s="87"/>
      <c r="D9" s="87"/>
      <c r="E9" s="87"/>
      <c r="F9" s="87"/>
      <c r="G9" s="87"/>
      <c r="H9" s="87" t="s">
        <v>397</v>
      </c>
      <c r="I9" s="87"/>
      <c r="J9" s="87"/>
      <c r="K9" s="90">
        <f>I266</f>
        <v>0</v>
      </c>
      <c r="L9" s="87" t="s">
        <v>2</v>
      </c>
      <c r="M9" s="87"/>
    </row>
    <row r="11" spans="1:26" s="45" customFormat="1" ht="42" customHeight="1">
      <c r="A11" s="563" t="s">
        <v>1</v>
      </c>
      <c r="B11" s="564" t="s">
        <v>78</v>
      </c>
      <c r="C11" s="565" t="s">
        <v>79</v>
      </c>
      <c r="D11" s="554" t="s">
        <v>165</v>
      </c>
      <c r="E11" s="555"/>
      <c r="F11" s="564" t="s">
        <v>81</v>
      </c>
      <c r="G11" s="564"/>
      <c r="H11" s="564" t="s">
        <v>80</v>
      </c>
      <c r="I11" s="564"/>
      <c r="J11" s="548" t="s">
        <v>166</v>
      </c>
      <c r="K11" s="549"/>
      <c r="L11" s="562" t="s">
        <v>9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45" customFormat="1" ht="56.25" customHeight="1">
      <c r="A12" s="563"/>
      <c r="B12" s="564"/>
      <c r="C12" s="565"/>
      <c r="D12" s="95" t="s">
        <v>167</v>
      </c>
      <c r="E12" s="95" t="s">
        <v>0</v>
      </c>
      <c r="F12" s="340" t="s">
        <v>82</v>
      </c>
      <c r="G12" s="341" t="s">
        <v>9</v>
      </c>
      <c r="H12" s="340" t="s">
        <v>82</v>
      </c>
      <c r="I12" s="341" t="s">
        <v>9</v>
      </c>
      <c r="J12" s="340" t="s">
        <v>82</v>
      </c>
      <c r="K12" s="341" t="s">
        <v>9</v>
      </c>
      <c r="L12" s="56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47" customFormat="1" ht="15.75" customHeight="1">
      <c r="A13" s="372" t="s">
        <v>83</v>
      </c>
      <c r="B13" s="372">
        <v>2</v>
      </c>
      <c r="C13" s="373">
        <v>3</v>
      </c>
      <c r="D13" s="373">
        <v>4</v>
      </c>
      <c r="E13" s="373">
        <v>5</v>
      </c>
      <c r="F13" s="374" t="s">
        <v>171</v>
      </c>
      <c r="G13" s="375">
        <v>7</v>
      </c>
      <c r="H13" s="372">
        <v>8</v>
      </c>
      <c r="I13" s="375">
        <v>9</v>
      </c>
      <c r="J13" s="372">
        <v>10</v>
      </c>
      <c r="K13" s="375">
        <v>11</v>
      </c>
      <c r="L13" s="375">
        <v>12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5" customFormat="1" ht="21" customHeight="1">
      <c r="A14" s="378"/>
      <c r="B14" s="376" t="s">
        <v>395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45" customFormat="1" ht="29.25">
      <c r="A15" s="301">
        <v>1</v>
      </c>
      <c r="B15" s="304" t="s">
        <v>367</v>
      </c>
      <c r="C15" s="383" t="s">
        <v>42</v>
      </c>
      <c r="D15" s="384"/>
      <c r="E15" s="343">
        <v>40</v>
      </c>
      <c r="F15" s="343"/>
      <c r="G15" s="343"/>
      <c r="H15" s="343"/>
      <c r="I15" s="343"/>
      <c r="J15" s="343"/>
      <c r="K15" s="343"/>
      <c r="L15" s="343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45" customFormat="1" ht="13.5">
      <c r="A16" s="301"/>
      <c r="B16" s="385" t="s">
        <v>85</v>
      </c>
      <c r="C16" s="386" t="s">
        <v>86</v>
      </c>
      <c r="D16" s="386">
        <v>0.32</v>
      </c>
      <c r="E16" s="330">
        <f>E15*D16</f>
        <v>12.8</v>
      </c>
      <c r="F16" s="330"/>
      <c r="G16" s="330"/>
      <c r="H16" s="330"/>
      <c r="I16" s="330"/>
      <c r="J16" s="330"/>
      <c r="K16" s="330"/>
      <c r="L16" s="3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45" customFormat="1" ht="13.5">
      <c r="A17" s="301"/>
      <c r="B17" s="385" t="s">
        <v>87</v>
      </c>
      <c r="C17" s="386" t="s">
        <v>2</v>
      </c>
      <c r="D17" s="386">
        <v>0.0032</v>
      </c>
      <c r="E17" s="330">
        <f>E15*D17</f>
        <v>0.128</v>
      </c>
      <c r="F17" s="330"/>
      <c r="G17" s="330"/>
      <c r="H17" s="330"/>
      <c r="I17" s="330"/>
      <c r="J17" s="330"/>
      <c r="K17" s="330"/>
      <c r="L17" s="330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45" customFormat="1" ht="27">
      <c r="A18" s="301"/>
      <c r="B18" s="387" t="s">
        <v>123</v>
      </c>
      <c r="C18" s="386" t="s">
        <v>42</v>
      </c>
      <c r="D18" s="386">
        <v>1.02</v>
      </c>
      <c r="E18" s="330">
        <f>E15*D18</f>
        <v>40.8</v>
      </c>
      <c r="F18" s="330"/>
      <c r="G18" s="330"/>
      <c r="H18" s="330"/>
      <c r="I18" s="330"/>
      <c r="J18" s="330"/>
      <c r="K18" s="330"/>
      <c r="L18" s="330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45" customFormat="1" ht="13.5">
      <c r="A19" s="302"/>
      <c r="B19" s="385" t="s">
        <v>88</v>
      </c>
      <c r="C19" s="386" t="s">
        <v>2</v>
      </c>
      <c r="D19" s="386">
        <v>0.0288</v>
      </c>
      <c r="E19" s="330">
        <f>E15*D19</f>
        <v>1.152</v>
      </c>
      <c r="F19" s="330"/>
      <c r="G19" s="330"/>
      <c r="H19" s="330"/>
      <c r="I19" s="330"/>
      <c r="J19" s="330"/>
      <c r="K19" s="330"/>
      <c r="L19" s="330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45" customFormat="1" ht="29.25">
      <c r="A20" s="300">
        <v>2</v>
      </c>
      <c r="B20" s="304" t="s">
        <v>368</v>
      </c>
      <c r="C20" s="383" t="s">
        <v>42</v>
      </c>
      <c r="D20" s="384"/>
      <c r="E20" s="343">
        <v>20</v>
      </c>
      <c r="F20" s="343"/>
      <c r="G20" s="343"/>
      <c r="H20" s="343"/>
      <c r="I20" s="343"/>
      <c r="J20" s="343"/>
      <c r="K20" s="343"/>
      <c r="L20" s="3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45" customFormat="1" ht="13.5">
      <c r="A21" s="301"/>
      <c r="B21" s="385" t="s">
        <v>85</v>
      </c>
      <c r="C21" s="386" t="s">
        <v>86</v>
      </c>
      <c r="D21" s="386">
        <v>0.32</v>
      </c>
      <c r="E21" s="330">
        <f>E20*D21</f>
        <v>6.4</v>
      </c>
      <c r="F21" s="330"/>
      <c r="G21" s="330"/>
      <c r="H21" s="330"/>
      <c r="I21" s="330"/>
      <c r="J21" s="330"/>
      <c r="K21" s="330"/>
      <c r="L21" s="3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45" customFormat="1" ht="13.5">
      <c r="A22" s="301"/>
      <c r="B22" s="385" t="s">
        <v>87</v>
      </c>
      <c r="C22" s="386" t="s">
        <v>2</v>
      </c>
      <c r="D22" s="386">
        <v>0.0032</v>
      </c>
      <c r="E22" s="330">
        <f>E20*D22</f>
        <v>0.064</v>
      </c>
      <c r="F22" s="330"/>
      <c r="G22" s="330"/>
      <c r="H22" s="330"/>
      <c r="I22" s="330"/>
      <c r="J22" s="330"/>
      <c r="K22" s="330"/>
      <c r="L22" s="33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45" customFormat="1" ht="29.25">
      <c r="A23" s="301"/>
      <c r="B23" s="387" t="s">
        <v>369</v>
      </c>
      <c r="C23" s="386" t="s">
        <v>42</v>
      </c>
      <c r="D23" s="386">
        <v>1.02</v>
      </c>
      <c r="E23" s="330">
        <f>E20*D23</f>
        <v>20.4</v>
      </c>
      <c r="F23" s="330"/>
      <c r="G23" s="330"/>
      <c r="H23" s="330"/>
      <c r="I23" s="330"/>
      <c r="J23" s="330"/>
      <c r="K23" s="330"/>
      <c r="L23" s="330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45" customFormat="1" ht="13.5">
      <c r="A24" s="302"/>
      <c r="B24" s="385" t="s">
        <v>88</v>
      </c>
      <c r="C24" s="386" t="s">
        <v>2</v>
      </c>
      <c r="D24" s="386">
        <v>0.0288</v>
      </c>
      <c r="E24" s="330">
        <f>E20*D24</f>
        <v>0.576</v>
      </c>
      <c r="F24" s="330"/>
      <c r="G24" s="330"/>
      <c r="H24" s="330"/>
      <c r="I24" s="330"/>
      <c r="J24" s="330"/>
      <c r="K24" s="330"/>
      <c r="L24" s="330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45" customFormat="1" ht="29.25">
      <c r="A25" s="300">
        <v>3</v>
      </c>
      <c r="B25" s="304" t="s">
        <v>370</v>
      </c>
      <c r="C25" s="383" t="s">
        <v>42</v>
      </c>
      <c r="D25" s="384"/>
      <c r="E25" s="343">
        <v>20</v>
      </c>
      <c r="F25" s="343"/>
      <c r="G25" s="343"/>
      <c r="H25" s="343"/>
      <c r="I25" s="343"/>
      <c r="J25" s="343"/>
      <c r="K25" s="343"/>
      <c r="L25" s="343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45" customFormat="1" ht="13.5">
      <c r="A26" s="301"/>
      <c r="B26" s="385" t="s">
        <v>85</v>
      </c>
      <c r="C26" s="386" t="s">
        <v>86</v>
      </c>
      <c r="D26" s="386">
        <v>0.32</v>
      </c>
      <c r="E26" s="330">
        <f>E25*D26</f>
        <v>6.4</v>
      </c>
      <c r="F26" s="330"/>
      <c r="G26" s="330"/>
      <c r="H26" s="330"/>
      <c r="I26" s="330"/>
      <c r="J26" s="330"/>
      <c r="K26" s="330"/>
      <c r="L26" s="330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45" customFormat="1" ht="13.5">
      <c r="A27" s="301"/>
      <c r="B27" s="385" t="s">
        <v>87</v>
      </c>
      <c r="C27" s="386" t="s">
        <v>2</v>
      </c>
      <c r="D27" s="386">
        <v>0.0032</v>
      </c>
      <c r="E27" s="330">
        <f>E25*D27</f>
        <v>0.064</v>
      </c>
      <c r="F27" s="330"/>
      <c r="G27" s="330"/>
      <c r="H27" s="330"/>
      <c r="I27" s="330"/>
      <c r="J27" s="330"/>
      <c r="K27" s="330"/>
      <c r="L27" s="330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45" customFormat="1" ht="15.75">
      <c r="A28" s="301"/>
      <c r="B28" s="387" t="s">
        <v>371</v>
      </c>
      <c r="C28" s="386" t="s">
        <v>42</v>
      </c>
      <c r="D28" s="386">
        <v>1.02</v>
      </c>
      <c r="E28" s="330">
        <f>E25*D28</f>
        <v>20.4</v>
      </c>
      <c r="F28" s="330"/>
      <c r="G28" s="330"/>
      <c r="H28" s="330"/>
      <c r="I28" s="330"/>
      <c r="J28" s="330"/>
      <c r="K28" s="330"/>
      <c r="L28" s="330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45" customFormat="1" ht="13.5">
      <c r="A29" s="302"/>
      <c r="B29" s="385" t="s">
        <v>88</v>
      </c>
      <c r="C29" s="386" t="s">
        <v>2</v>
      </c>
      <c r="D29" s="386">
        <v>0.0288</v>
      </c>
      <c r="E29" s="330">
        <f>E25*D29</f>
        <v>0.576</v>
      </c>
      <c r="F29" s="330"/>
      <c r="G29" s="330"/>
      <c r="H29" s="330"/>
      <c r="I29" s="330"/>
      <c r="J29" s="330"/>
      <c r="K29" s="330"/>
      <c r="L29" s="330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45" customFormat="1" ht="29.25">
      <c r="A30" s="300">
        <v>4</v>
      </c>
      <c r="B30" s="304" t="s">
        <v>372</v>
      </c>
      <c r="C30" s="383" t="s">
        <v>42</v>
      </c>
      <c r="D30" s="384"/>
      <c r="E30" s="343">
        <v>260</v>
      </c>
      <c r="F30" s="343"/>
      <c r="G30" s="343"/>
      <c r="H30" s="343"/>
      <c r="I30" s="343"/>
      <c r="J30" s="343"/>
      <c r="K30" s="343"/>
      <c r="L30" s="3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45" customFormat="1" ht="13.5">
      <c r="A31" s="301"/>
      <c r="B31" s="385" t="s">
        <v>85</v>
      </c>
      <c r="C31" s="386" t="s">
        <v>86</v>
      </c>
      <c r="D31" s="386">
        <v>0.32</v>
      </c>
      <c r="E31" s="330">
        <f>E30*D31</f>
        <v>83.2</v>
      </c>
      <c r="F31" s="330"/>
      <c r="G31" s="330"/>
      <c r="H31" s="330"/>
      <c r="I31" s="330"/>
      <c r="J31" s="330"/>
      <c r="K31" s="330"/>
      <c r="L31" s="330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45" customFormat="1" ht="13.5">
      <c r="A32" s="301"/>
      <c r="B32" s="385" t="s">
        <v>87</v>
      </c>
      <c r="C32" s="386" t="s">
        <v>2</v>
      </c>
      <c r="D32" s="386">
        <v>0.0032</v>
      </c>
      <c r="E32" s="330">
        <f>E30*D32</f>
        <v>0.8320000000000001</v>
      </c>
      <c r="F32" s="330"/>
      <c r="G32" s="330"/>
      <c r="H32" s="330"/>
      <c r="I32" s="330"/>
      <c r="J32" s="330"/>
      <c r="K32" s="330"/>
      <c r="L32" s="330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45" customFormat="1" ht="15.75">
      <c r="A33" s="301"/>
      <c r="B33" s="387" t="s">
        <v>373</v>
      </c>
      <c r="C33" s="386" t="s">
        <v>42</v>
      </c>
      <c r="D33" s="386">
        <v>1.02</v>
      </c>
      <c r="E33" s="330">
        <f>E30*D33</f>
        <v>265.2</v>
      </c>
      <c r="F33" s="330"/>
      <c r="G33" s="330"/>
      <c r="H33" s="330"/>
      <c r="I33" s="330"/>
      <c r="J33" s="330"/>
      <c r="K33" s="330"/>
      <c r="L33" s="330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45" customFormat="1" ht="13.5">
      <c r="A34" s="302"/>
      <c r="B34" s="385" t="s">
        <v>88</v>
      </c>
      <c r="C34" s="386" t="s">
        <v>2</v>
      </c>
      <c r="D34" s="386">
        <v>0.0288</v>
      </c>
      <c r="E34" s="330">
        <f>E30*D34</f>
        <v>7.4879999999999995</v>
      </c>
      <c r="F34" s="330"/>
      <c r="G34" s="330"/>
      <c r="H34" s="330"/>
      <c r="I34" s="330"/>
      <c r="J34" s="330"/>
      <c r="K34" s="330"/>
      <c r="L34" s="330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45" customFormat="1" ht="29.25">
      <c r="A35" s="300">
        <v>4</v>
      </c>
      <c r="B35" s="304" t="s">
        <v>374</v>
      </c>
      <c r="C35" s="383" t="s">
        <v>42</v>
      </c>
      <c r="D35" s="384"/>
      <c r="E35" s="343">
        <v>250</v>
      </c>
      <c r="F35" s="343"/>
      <c r="G35" s="343"/>
      <c r="H35" s="343"/>
      <c r="I35" s="343"/>
      <c r="J35" s="343"/>
      <c r="K35" s="343"/>
      <c r="L35" s="343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45" customFormat="1" ht="13.5">
      <c r="A36" s="301"/>
      <c r="B36" s="385" t="s">
        <v>85</v>
      </c>
      <c r="C36" s="386" t="s">
        <v>86</v>
      </c>
      <c r="D36" s="386">
        <v>0.32</v>
      </c>
      <c r="E36" s="330">
        <f>E35*D36</f>
        <v>80</v>
      </c>
      <c r="F36" s="330"/>
      <c r="G36" s="330"/>
      <c r="H36" s="330"/>
      <c r="I36" s="330"/>
      <c r="J36" s="330"/>
      <c r="K36" s="330"/>
      <c r="L36" s="330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45" customFormat="1" ht="13.5">
      <c r="A37" s="301"/>
      <c r="B37" s="385" t="s">
        <v>87</v>
      </c>
      <c r="C37" s="386" t="s">
        <v>2</v>
      </c>
      <c r="D37" s="386">
        <v>0.0032</v>
      </c>
      <c r="E37" s="330">
        <f>E35*D37</f>
        <v>0.8</v>
      </c>
      <c r="F37" s="330"/>
      <c r="G37" s="330"/>
      <c r="H37" s="330"/>
      <c r="I37" s="330"/>
      <c r="J37" s="330"/>
      <c r="K37" s="330"/>
      <c r="L37" s="330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45" customFormat="1" ht="15.75">
      <c r="A38" s="301"/>
      <c r="B38" s="387" t="s">
        <v>375</v>
      </c>
      <c r="C38" s="386" t="s">
        <v>42</v>
      </c>
      <c r="D38" s="386">
        <v>1.02</v>
      </c>
      <c r="E38" s="330">
        <f>E35*D38</f>
        <v>255</v>
      </c>
      <c r="F38" s="330"/>
      <c r="G38" s="330"/>
      <c r="H38" s="330"/>
      <c r="I38" s="330"/>
      <c r="J38" s="330"/>
      <c r="K38" s="330"/>
      <c r="L38" s="330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45" customFormat="1" ht="13.5">
      <c r="A39" s="302"/>
      <c r="B39" s="385" t="s">
        <v>88</v>
      </c>
      <c r="C39" s="386" t="s">
        <v>2</v>
      </c>
      <c r="D39" s="386">
        <v>0.0288</v>
      </c>
      <c r="E39" s="330">
        <f>E35*D39</f>
        <v>7.2</v>
      </c>
      <c r="F39" s="330"/>
      <c r="G39" s="330"/>
      <c r="H39" s="330"/>
      <c r="I39" s="330"/>
      <c r="J39" s="330"/>
      <c r="K39" s="330"/>
      <c r="L39" s="330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45" customFormat="1" ht="29.25">
      <c r="A40" s="300">
        <v>5</v>
      </c>
      <c r="B40" s="304" t="s">
        <v>428</v>
      </c>
      <c r="C40" s="383" t="s">
        <v>42</v>
      </c>
      <c r="D40" s="384"/>
      <c r="E40" s="343">
        <v>2100</v>
      </c>
      <c r="F40" s="343"/>
      <c r="G40" s="343"/>
      <c r="H40" s="343"/>
      <c r="I40" s="343"/>
      <c r="J40" s="343"/>
      <c r="K40" s="343"/>
      <c r="L40" s="343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45" customFormat="1" ht="13.5">
      <c r="A41" s="301"/>
      <c r="B41" s="385" t="s">
        <v>85</v>
      </c>
      <c r="C41" s="386" t="s">
        <v>86</v>
      </c>
      <c r="D41" s="386">
        <v>0.13</v>
      </c>
      <c r="E41" s="330">
        <f>E40*D41</f>
        <v>273</v>
      </c>
      <c r="F41" s="330"/>
      <c r="G41" s="330"/>
      <c r="H41" s="330"/>
      <c r="I41" s="330"/>
      <c r="J41" s="330"/>
      <c r="K41" s="330"/>
      <c r="L41" s="330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45" customFormat="1" ht="13.5">
      <c r="A42" s="301"/>
      <c r="B42" s="385" t="s">
        <v>87</v>
      </c>
      <c r="C42" s="386" t="s">
        <v>2</v>
      </c>
      <c r="D42" s="386">
        <v>0.0371</v>
      </c>
      <c r="E42" s="330">
        <f>E40*D42</f>
        <v>77.91</v>
      </c>
      <c r="F42" s="330"/>
      <c r="G42" s="330"/>
      <c r="H42" s="330"/>
      <c r="I42" s="330"/>
      <c r="J42" s="330"/>
      <c r="K42" s="330"/>
      <c r="L42" s="330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45" customFormat="1" ht="15.75">
      <c r="A43" s="301"/>
      <c r="B43" s="387" t="s">
        <v>376</v>
      </c>
      <c r="C43" s="386" t="s">
        <v>42</v>
      </c>
      <c r="D43" s="386">
        <v>1.02</v>
      </c>
      <c r="E43" s="330">
        <f>E40*D43</f>
        <v>2142</v>
      </c>
      <c r="F43" s="330"/>
      <c r="G43" s="330"/>
      <c r="H43" s="330"/>
      <c r="I43" s="330"/>
      <c r="J43" s="330"/>
      <c r="K43" s="330"/>
      <c r="L43" s="330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s="45" customFormat="1" ht="13.5">
      <c r="A44" s="302"/>
      <c r="B44" s="385" t="s">
        <v>88</v>
      </c>
      <c r="C44" s="386" t="s">
        <v>2</v>
      </c>
      <c r="D44" s="386">
        <v>0.0144</v>
      </c>
      <c r="E44" s="330">
        <f>E40*D44</f>
        <v>30.24</v>
      </c>
      <c r="F44" s="330"/>
      <c r="G44" s="330"/>
      <c r="H44" s="330"/>
      <c r="I44" s="330"/>
      <c r="J44" s="330"/>
      <c r="K44" s="330"/>
      <c r="L44" s="330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s="45" customFormat="1" ht="29.25">
      <c r="A45" s="300">
        <v>6</v>
      </c>
      <c r="B45" s="304" t="s">
        <v>429</v>
      </c>
      <c r="C45" s="383" t="s">
        <v>42</v>
      </c>
      <c r="D45" s="384"/>
      <c r="E45" s="343">
        <v>120</v>
      </c>
      <c r="F45" s="343"/>
      <c r="G45" s="343"/>
      <c r="H45" s="343"/>
      <c r="I45" s="343"/>
      <c r="J45" s="343"/>
      <c r="K45" s="343"/>
      <c r="L45" s="343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s="45" customFormat="1" ht="13.5">
      <c r="A46" s="301"/>
      <c r="B46" s="385" t="s">
        <v>85</v>
      </c>
      <c r="C46" s="386" t="s">
        <v>86</v>
      </c>
      <c r="D46" s="386">
        <v>0.13</v>
      </c>
      <c r="E46" s="330">
        <f>E45*D46</f>
        <v>15.600000000000001</v>
      </c>
      <c r="F46" s="330"/>
      <c r="G46" s="330"/>
      <c r="H46" s="330"/>
      <c r="I46" s="330"/>
      <c r="J46" s="330"/>
      <c r="K46" s="330"/>
      <c r="L46" s="330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s="45" customFormat="1" ht="13.5">
      <c r="A47" s="301"/>
      <c r="B47" s="385" t="s">
        <v>87</v>
      </c>
      <c r="C47" s="386" t="s">
        <v>2</v>
      </c>
      <c r="D47" s="386">
        <v>0.0371</v>
      </c>
      <c r="E47" s="330">
        <f>E45*D47</f>
        <v>4.452</v>
      </c>
      <c r="F47" s="330"/>
      <c r="G47" s="330"/>
      <c r="H47" s="330"/>
      <c r="I47" s="330"/>
      <c r="J47" s="330"/>
      <c r="K47" s="330"/>
      <c r="L47" s="330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s="45" customFormat="1" ht="15.75">
      <c r="A48" s="301"/>
      <c r="B48" s="387" t="s">
        <v>377</v>
      </c>
      <c r="C48" s="386" t="s">
        <v>42</v>
      </c>
      <c r="D48" s="386">
        <v>1.02</v>
      </c>
      <c r="E48" s="330">
        <f>E45*D48</f>
        <v>122.4</v>
      </c>
      <c r="F48" s="330"/>
      <c r="G48" s="330"/>
      <c r="H48" s="330"/>
      <c r="I48" s="330"/>
      <c r="J48" s="330"/>
      <c r="K48" s="330"/>
      <c r="L48" s="330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s="45" customFormat="1" ht="13.5">
      <c r="A49" s="302"/>
      <c r="B49" s="385" t="s">
        <v>88</v>
      </c>
      <c r="C49" s="386" t="s">
        <v>2</v>
      </c>
      <c r="D49" s="386">
        <v>0.0144</v>
      </c>
      <c r="E49" s="330">
        <f>E45*D49</f>
        <v>1.728</v>
      </c>
      <c r="F49" s="330"/>
      <c r="G49" s="330"/>
      <c r="H49" s="330"/>
      <c r="I49" s="330"/>
      <c r="J49" s="330"/>
      <c r="K49" s="330"/>
      <c r="L49" s="330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s="45" customFormat="1" ht="24" customHeight="1">
      <c r="A50" s="367"/>
      <c r="B50" s="368" t="s">
        <v>394</v>
      </c>
      <c r="C50" s="369"/>
      <c r="D50" s="369"/>
      <c r="E50" s="370"/>
      <c r="F50" s="370"/>
      <c r="G50" s="370"/>
      <c r="H50" s="370"/>
      <c r="I50" s="370"/>
      <c r="J50" s="370"/>
      <c r="K50" s="370"/>
      <c r="L50" s="371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s="45" customFormat="1" ht="13.5">
      <c r="A51" s="48">
        <v>1</v>
      </c>
      <c r="B51" s="49" t="s">
        <v>124</v>
      </c>
      <c r="C51" s="50" t="s">
        <v>42</v>
      </c>
      <c r="D51" s="51"/>
      <c r="E51" s="51">
        <v>250</v>
      </c>
      <c r="F51" s="52"/>
      <c r="G51" s="52"/>
      <c r="H51" s="52"/>
      <c r="I51" s="52"/>
      <c r="J51" s="52"/>
      <c r="K51" s="53"/>
      <c r="L51" s="52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s="45" customFormat="1" ht="13.5">
      <c r="A52" s="48">
        <v>2</v>
      </c>
      <c r="B52" s="49" t="s">
        <v>93</v>
      </c>
      <c r="C52" s="50" t="s">
        <v>42</v>
      </c>
      <c r="D52" s="51"/>
      <c r="E52" s="51">
        <v>150</v>
      </c>
      <c r="F52" s="52"/>
      <c r="G52" s="52"/>
      <c r="H52" s="52"/>
      <c r="I52" s="52"/>
      <c r="J52" s="52"/>
      <c r="K52" s="53"/>
      <c r="L52" s="52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s="45" customFormat="1" ht="13.5">
      <c r="A53" s="301">
        <v>3</v>
      </c>
      <c r="B53" s="304" t="s">
        <v>89</v>
      </c>
      <c r="C53" s="342" t="s">
        <v>17</v>
      </c>
      <c r="D53" s="388"/>
      <c r="E53" s="343">
        <v>85</v>
      </c>
      <c r="F53" s="343"/>
      <c r="G53" s="343"/>
      <c r="H53" s="343"/>
      <c r="I53" s="343"/>
      <c r="J53" s="343"/>
      <c r="K53" s="343"/>
      <c r="L53" s="343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s="45" customFormat="1" ht="13.5">
      <c r="A54" s="301"/>
      <c r="B54" s="389" t="s">
        <v>8</v>
      </c>
      <c r="C54" s="386" t="s">
        <v>86</v>
      </c>
      <c r="D54" s="386">
        <v>0.34</v>
      </c>
      <c r="E54" s="330">
        <f>E53*D54</f>
        <v>28.900000000000002</v>
      </c>
      <c r="F54" s="330"/>
      <c r="G54" s="330"/>
      <c r="H54" s="330"/>
      <c r="I54" s="330"/>
      <c r="J54" s="330"/>
      <c r="K54" s="330"/>
      <c r="L54" s="330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s="45" customFormat="1" ht="13.5">
      <c r="A55" s="301"/>
      <c r="B55" s="389" t="s">
        <v>66</v>
      </c>
      <c r="C55" s="386" t="s">
        <v>2</v>
      </c>
      <c r="D55" s="386">
        <v>0.0133</v>
      </c>
      <c r="E55" s="330">
        <f>E53*D55</f>
        <v>1.1304999999999998</v>
      </c>
      <c r="F55" s="330"/>
      <c r="G55" s="330"/>
      <c r="H55" s="330"/>
      <c r="I55" s="330"/>
      <c r="J55" s="330"/>
      <c r="K55" s="330"/>
      <c r="L55" s="330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s="45" customFormat="1" ht="13.5">
      <c r="A56" s="301"/>
      <c r="B56" s="387" t="s">
        <v>90</v>
      </c>
      <c r="C56" s="386" t="s">
        <v>17</v>
      </c>
      <c r="D56" s="386">
        <v>1</v>
      </c>
      <c r="E56" s="330">
        <f>E53*D56</f>
        <v>85</v>
      </c>
      <c r="F56" s="330"/>
      <c r="G56" s="330"/>
      <c r="H56" s="330"/>
      <c r="I56" s="330"/>
      <c r="J56" s="330"/>
      <c r="K56" s="330"/>
      <c r="L56" s="330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s="45" customFormat="1" ht="13.5">
      <c r="A57" s="302"/>
      <c r="B57" s="387" t="s">
        <v>88</v>
      </c>
      <c r="C57" s="386" t="s">
        <v>2</v>
      </c>
      <c r="D57" s="386">
        <v>0.0937</v>
      </c>
      <c r="E57" s="330">
        <f>E53*D57</f>
        <v>7.9645</v>
      </c>
      <c r="F57" s="330"/>
      <c r="G57" s="330"/>
      <c r="H57" s="330"/>
      <c r="I57" s="330"/>
      <c r="J57" s="330"/>
      <c r="K57" s="330"/>
      <c r="L57" s="330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s="45" customFormat="1" ht="13.5">
      <c r="A58" s="301">
        <v>4</v>
      </c>
      <c r="B58" s="304" t="s">
        <v>91</v>
      </c>
      <c r="C58" s="342" t="s">
        <v>17</v>
      </c>
      <c r="D58" s="388"/>
      <c r="E58" s="343">
        <v>40</v>
      </c>
      <c r="F58" s="343"/>
      <c r="G58" s="343"/>
      <c r="H58" s="343"/>
      <c r="I58" s="343"/>
      <c r="J58" s="343"/>
      <c r="K58" s="343"/>
      <c r="L58" s="343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s="45" customFormat="1" ht="13.5">
      <c r="A59" s="301"/>
      <c r="B59" s="389" t="s">
        <v>8</v>
      </c>
      <c r="C59" s="386" t="s">
        <v>86</v>
      </c>
      <c r="D59" s="386">
        <v>0.34</v>
      </c>
      <c r="E59" s="330">
        <f>E58*D59</f>
        <v>13.600000000000001</v>
      </c>
      <c r="F59" s="330"/>
      <c r="G59" s="330"/>
      <c r="H59" s="330"/>
      <c r="I59" s="330"/>
      <c r="J59" s="330"/>
      <c r="K59" s="330"/>
      <c r="L59" s="330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s="45" customFormat="1" ht="13.5">
      <c r="A60" s="301"/>
      <c r="B60" s="389" t="s">
        <v>66</v>
      </c>
      <c r="C60" s="386" t="s">
        <v>2</v>
      </c>
      <c r="D60" s="386">
        <v>0.0133</v>
      </c>
      <c r="E60" s="330">
        <f>E58*D60</f>
        <v>0.532</v>
      </c>
      <c r="F60" s="330"/>
      <c r="G60" s="330"/>
      <c r="H60" s="330"/>
      <c r="I60" s="330"/>
      <c r="J60" s="330"/>
      <c r="K60" s="330"/>
      <c r="L60" s="330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s="45" customFormat="1" ht="13.5">
      <c r="A61" s="301"/>
      <c r="B61" s="387" t="s">
        <v>92</v>
      </c>
      <c r="C61" s="386" t="s">
        <v>17</v>
      </c>
      <c r="D61" s="386">
        <v>1</v>
      </c>
      <c r="E61" s="330">
        <f>E58*D61</f>
        <v>40</v>
      </c>
      <c r="F61" s="330"/>
      <c r="G61" s="330"/>
      <c r="H61" s="330"/>
      <c r="I61" s="330"/>
      <c r="J61" s="330"/>
      <c r="K61" s="330"/>
      <c r="L61" s="330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s="45" customFormat="1" ht="13.5">
      <c r="A62" s="302"/>
      <c r="B62" s="387" t="s">
        <v>88</v>
      </c>
      <c r="C62" s="386" t="s">
        <v>2</v>
      </c>
      <c r="D62" s="386">
        <v>0.0937</v>
      </c>
      <c r="E62" s="330">
        <f>E58*D62</f>
        <v>3.748</v>
      </c>
      <c r="F62" s="330"/>
      <c r="G62" s="330"/>
      <c r="H62" s="330"/>
      <c r="I62" s="330"/>
      <c r="J62" s="330"/>
      <c r="K62" s="330"/>
      <c r="L62" s="330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s="45" customFormat="1" ht="13.5">
      <c r="A63" s="303">
        <v>5</v>
      </c>
      <c r="B63" s="304" t="s">
        <v>125</v>
      </c>
      <c r="C63" s="342" t="s">
        <v>17</v>
      </c>
      <c r="D63" s="342"/>
      <c r="E63" s="343">
        <v>2</v>
      </c>
      <c r="F63" s="330"/>
      <c r="G63" s="330"/>
      <c r="H63" s="330"/>
      <c r="I63" s="330"/>
      <c r="J63" s="330"/>
      <c r="K63" s="330"/>
      <c r="L63" s="330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s="45" customFormat="1" ht="13.5">
      <c r="A64" s="303">
        <v>6</v>
      </c>
      <c r="B64" s="304" t="s">
        <v>126</v>
      </c>
      <c r="C64" s="342" t="s">
        <v>17</v>
      </c>
      <c r="D64" s="342"/>
      <c r="E64" s="343">
        <v>2</v>
      </c>
      <c r="F64" s="330"/>
      <c r="G64" s="330"/>
      <c r="H64" s="330"/>
      <c r="I64" s="330"/>
      <c r="J64" s="330"/>
      <c r="K64" s="330"/>
      <c r="L64" s="330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s="45" customFormat="1" ht="13.5">
      <c r="A65" s="303">
        <v>7</v>
      </c>
      <c r="B65" s="304" t="s">
        <v>127</v>
      </c>
      <c r="C65" s="342" t="s">
        <v>17</v>
      </c>
      <c r="D65" s="342"/>
      <c r="E65" s="343">
        <v>10</v>
      </c>
      <c r="F65" s="330"/>
      <c r="G65" s="330"/>
      <c r="H65" s="330"/>
      <c r="I65" s="330"/>
      <c r="J65" s="330"/>
      <c r="K65" s="330"/>
      <c r="L65" s="330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s="45" customFormat="1" ht="13.5">
      <c r="A66" s="300">
        <v>8</v>
      </c>
      <c r="B66" s="304" t="s">
        <v>128</v>
      </c>
      <c r="C66" s="342" t="s">
        <v>17</v>
      </c>
      <c r="D66" s="342"/>
      <c r="E66" s="343">
        <v>4</v>
      </c>
      <c r="F66" s="330"/>
      <c r="G66" s="330"/>
      <c r="H66" s="330"/>
      <c r="I66" s="330"/>
      <c r="J66" s="330"/>
      <c r="K66" s="330"/>
      <c r="L66" s="330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s="45" customFormat="1" ht="24" customHeight="1">
      <c r="A67" s="367"/>
      <c r="B67" s="368" t="s">
        <v>394</v>
      </c>
      <c r="C67" s="369"/>
      <c r="D67" s="369"/>
      <c r="E67" s="370"/>
      <c r="F67" s="370"/>
      <c r="G67" s="370"/>
      <c r="H67" s="370"/>
      <c r="I67" s="370"/>
      <c r="J67" s="370"/>
      <c r="K67" s="370"/>
      <c r="L67" s="371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s="58" customFormat="1" ht="13.5">
      <c r="A68" s="59">
        <v>1</v>
      </c>
      <c r="B68" s="390" t="s">
        <v>149</v>
      </c>
      <c r="C68" s="391" t="s">
        <v>102</v>
      </c>
      <c r="D68" s="392"/>
      <c r="E68" s="393">
        <v>1</v>
      </c>
      <c r="F68" s="392"/>
      <c r="G68" s="392"/>
      <c r="H68" s="392"/>
      <c r="I68" s="392"/>
      <c r="J68" s="392"/>
      <c r="K68" s="392"/>
      <c r="L68" s="392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s="58" customFormat="1" ht="13.5">
      <c r="A69" s="59"/>
      <c r="B69" s="390" t="s">
        <v>129</v>
      </c>
      <c r="C69" s="394"/>
      <c r="D69" s="395"/>
      <c r="E69" s="396"/>
      <c r="F69" s="395"/>
      <c r="G69" s="395"/>
      <c r="H69" s="395"/>
      <c r="I69" s="395"/>
      <c r="J69" s="395"/>
      <c r="K69" s="395"/>
      <c r="L69" s="395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s="45" customFormat="1" ht="13.5">
      <c r="A70" s="59"/>
      <c r="B70" s="397" t="s">
        <v>8</v>
      </c>
      <c r="C70" s="394" t="s">
        <v>65</v>
      </c>
      <c r="D70" s="395">
        <v>11</v>
      </c>
      <c r="E70" s="396">
        <f>E68*D70</f>
        <v>11</v>
      </c>
      <c r="F70" s="395"/>
      <c r="G70" s="395"/>
      <c r="H70" s="396"/>
      <c r="I70" s="396"/>
      <c r="J70" s="396"/>
      <c r="K70" s="396"/>
      <c r="L70" s="396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s="45" customFormat="1" ht="13.5">
      <c r="A71" s="59"/>
      <c r="B71" s="397" t="s">
        <v>66</v>
      </c>
      <c r="C71" s="394" t="s">
        <v>2</v>
      </c>
      <c r="D71" s="395">
        <v>1.69</v>
      </c>
      <c r="E71" s="396">
        <f>E68*D71</f>
        <v>1.69</v>
      </c>
      <c r="F71" s="395"/>
      <c r="G71" s="395"/>
      <c r="H71" s="396"/>
      <c r="I71" s="396"/>
      <c r="J71" s="396"/>
      <c r="K71" s="396"/>
      <c r="L71" s="396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s="45" customFormat="1" ht="13.5">
      <c r="A72" s="59"/>
      <c r="B72" s="397" t="s">
        <v>150</v>
      </c>
      <c r="C72" s="394" t="s">
        <v>7</v>
      </c>
      <c r="D72" s="395">
        <v>1</v>
      </c>
      <c r="E72" s="396">
        <f>E68*D72</f>
        <v>1</v>
      </c>
      <c r="F72" s="396"/>
      <c r="G72" s="396"/>
      <c r="H72" s="395"/>
      <c r="I72" s="395"/>
      <c r="J72" s="395"/>
      <c r="K72" s="395"/>
      <c r="L72" s="395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s="45" customFormat="1" ht="13.5">
      <c r="A73" s="60"/>
      <c r="B73" s="397" t="s">
        <v>27</v>
      </c>
      <c r="C73" s="394" t="s">
        <v>2</v>
      </c>
      <c r="D73" s="395">
        <v>31.1</v>
      </c>
      <c r="E73" s="396">
        <f>E68*D73</f>
        <v>31.1</v>
      </c>
      <c r="F73" s="395"/>
      <c r="G73" s="395"/>
      <c r="H73" s="395"/>
      <c r="I73" s="395"/>
      <c r="J73" s="395"/>
      <c r="K73" s="395"/>
      <c r="L73" s="395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s="45" customFormat="1" ht="13.5">
      <c r="A74" s="64">
        <v>2</v>
      </c>
      <c r="B74" s="398" t="s">
        <v>130</v>
      </c>
      <c r="C74" s="332" t="s">
        <v>7</v>
      </c>
      <c r="D74" s="333"/>
      <c r="E74" s="334">
        <v>1</v>
      </c>
      <c r="F74" s="334"/>
      <c r="G74" s="334"/>
      <c r="H74" s="334"/>
      <c r="I74" s="334"/>
      <c r="J74" s="334"/>
      <c r="K74" s="334"/>
      <c r="L74" s="33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s="45" customFormat="1" ht="13.5">
      <c r="A75" s="305"/>
      <c r="B75" s="389" t="s">
        <v>8</v>
      </c>
      <c r="C75" s="399" t="s">
        <v>65</v>
      </c>
      <c r="D75" s="400">
        <v>2</v>
      </c>
      <c r="E75" s="331">
        <f>E74*D75</f>
        <v>2</v>
      </c>
      <c r="F75" s="331"/>
      <c r="G75" s="331"/>
      <c r="H75" s="331"/>
      <c r="I75" s="331"/>
      <c r="J75" s="331"/>
      <c r="K75" s="331"/>
      <c r="L75" s="331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s="45" customFormat="1" ht="13.5">
      <c r="A76" s="306"/>
      <c r="B76" s="385" t="s">
        <v>87</v>
      </c>
      <c r="C76" s="386" t="s">
        <v>2</v>
      </c>
      <c r="D76" s="400">
        <v>0.09</v>
      </c>
      <c r="E76" s="330">
        <f>E74*D76</f>
        <v>0.09</v>
      </c>
      <c r="F76" s="330"/>
      <c r="G76" s="330"/>
      <c r="H76" s="330"/>
      <c r="I76" s="330"/>
      <c r="J76" s="330"/>
      <c r="K76" s="330"/>
      <c r="L76" s="331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s="45" customFormat="1" ht="13.5">
      <c r="A77" s="305"/>
      <c r="B77" s="389" t="s">
        <v>131</v>
      </c>
      <c r="C77" s="399" t="s">
        <v>7</v>
      </c>
      <c r="D77" s="400">
        <v>1</v>
      </c>
      <c r="E77" s="331">
        <f>E74*D77</f>
        <v>1</v>
      </c>
      <c r="F77" s="331"/>
      <c r="G77" s="331"/>
      <c r="H77" s="331"/>
      <c r="I77" s="331"/>
      <c r="J77" s="331"/>
      <c r="K77" s="331"/>
      <c r="L77" s="331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s="58" customFormat="1" ht="13.5">
      <c r="A78" s="307"/>
      <c r="B78" s="387" t="s">
        <v>88</v>
      </c>
      <c r="C78" s="399" t="s">
        <v>2</v>
      </c>
      <c r="D78" s="400">
        <v>0.236</v>
      </c>
      <c r="E78" s="331">
        <f>E74*D78</f>
        <v>0.236</v>
      </c>
      <c r="F78" s="331"/>
      <c r="G78" s="331"/>
      <c r="H78" s="331"/>
      <c r="I78" s="331"/>
      <c r="J78" s="331"/>
      <c r="K78" s="331"/>
      <c r="L78" s="331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s="63" customFormat="1" ht="13.5">
      <c r="A79" s="64">
        <v>3</v>
      </c>
      <c r="B79" s="398" t="s">
        <v>103</v>
      </c>
      <c r="C79" s="332" t="s">
        <v>7</v>
      </c>
      <c r="D79" s="333"/>
      <c r="E79" s="334">
        <v>2</v>
      </c>
      <c r="F79" s="334"/>
      <c r="G79" s="334"/>
      <c r="H79" s="334"/>
      <c r="I79" s="334"/>
      <c r="J79" s="334"/>
      <c r="K79" s="334"/>
      <c r="L79" s="334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s="45" customFormat="1" ht="13.5">
      <c r="A80" s="305"/>
      <c r="B80" s="389" t="s">
        <v>8</v>
      </c>
      <c r="C80" s="399" t="s">
        <v>65</v>
      </c>
      <c r="D80" s="400">
        <v>2</v>
      </c>
      <c r="E80" s="331">
        <f>E79*D80</f>
        <v>4</v>
      </c>
      <c r="F80" s="331"/>
      <c r="G80" s="331"/>
      <c r="H80" s="331"/>
      <c r="I80" s="331"/>
      <c r="J80" s="331"/>
      <c r="K80" s="331"/>
      <c r="L80" s="331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s="45" customFormat="1" ht="13.5">
      <c r="A81" s="306"/>
      <c r="B81" s="385" t="s">
        <v>87</v>
      </c>
      <c r="C81" s="386" t="s">
        <v>2</v>
      </c>
      <c r="D81" s="400">
        <v>0.09</v>
      </c>
      <c r="E81" s="330">
        <f>E79*D81</f>
        <v>0.18</v>
      </c>
      <c r="F81" s="330"/>
      <c r="G81" s="330"/>
      <c r="H81" s="330"/>
      <c r="I81" s="330"/>
      <c r="J81" s="330"/>
      <c r="K81" s="330"/>
      <c r="L81" s="330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s="45" customFormat="1" ht="13.5">
      <c r="A82" s="305"/>
      <c r="B82" s="389" t="s">
        <v>104</v>
      </c>
      <c r="C82" s="399" t="s">
        <v>7</v>
      </c>
      <c r="D82" s="400">
        <v>1</v>
      </c>
      <c r="E82" s="331">
        <f>E79*D82</f>
        <v>2</v>
      </c>
      <c r="F82" s="331"/>
      <c r="G82" s="331"/>
      <c r="H82" s="331"/>
      <c r="I82" s="331"/>
      <c r="J82" s="331"/>
      <c r="K82" s="331"/>
      <c r="L82" s="331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s="45" customFormat="1" ht="13.5">
      <c r="A83" s="307"/>
      <c r="B83" s="387" t="s">
        <v>88</v>
      </c>
      <c r="C83" s="399" t="s">
        <v>2</v>
      </c>
      <c r="D83" s="400">
        <v>0.236</v>
      </c>
      <c r="E83" s="331">
        <f>E79*D83</f>
        <v>0.472</v>
      </c>
      <c r="F83" s="331"/>
      <c r="G83" s="331"/>
      <c r="H83" s="331"/>
      <c r="I83" s="331"/>
      <c r="J83" s="331"/>
      <c r="K83" s="331"/>
      <c r="L83" s="331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s="45" customFormat="1" ht="16.5" customHeight="1">
      <c r="A84" s="64">
        <v>4</v>
      </c>
      <c r="B84" s="398" t="s">
        <v>105</v>
      </c>
      <c r="C84" s="332" t="s">
        <v>7</v>
      </c>
      <c r="D84" s="333"/>
      <c r="E84" s="334">
        <v>2</v>
      </c>
      <c r="F84" s="334"/>
      <c r="G84" s="334"/>
      <c r="H84" s="334"/>
      <c r="I84" s="334"/>
      <c r="J84" s="334"/>
      <c r="K84" s="334"/>
      <c r="L84" s="33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s="45" customFormat="1" ht="13.5">
      <c r="A85" s="305"/>
      <c r="B85" s="389" t="s">
        <v>8</v>
      </c>
      <c r="C85" s="399" t="s">
        <v>65</v>
      </c>
      <c r="D85" s="400">
        <v>2</v>
      </c>
      <c r="E85" s="331">
        <f>E84*D85</f>
        <v>4</v>
      </c>
      <c r="F85" s="331"/>
      <c r="G85" s="331"/>
      <c r="H85" s="331"/>
      <c r="I85" s="331"/>
      <c r="J85" s="331"/>
      <c r="K85" s="331"/>
      <c r="L85" s="331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s="45" customFormat="1" ht="13.5">
      <c r="A86" s="306"/>
      <c r="B86" s="385" t="s">
        <v>87</v>
      </c>
      <c r="C86" s="386" t="s">
        <v>2</v>
      </c>
      <c r="D86" s="400">
        <v>0.09</v>
      </c>
      <c r="E86" s="330">
        <f>E84*D86</f>
        <v>0.18</v>
      </c>
      <c r="F86" s="330"/>
      <c r="G86" s="330"/>
      <c r="H86" s="330"/>
      <c r="I86" s="330"/>
      <c r="J86" s="330"/>
      <c r="K86" s="330"/>
      <c r="L86" s="331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s="45" customFormat="1" ht="13.5">
      <c r="A87" s="305"/>
      <c r="B87" s="389" t="s">
        <v>106</v>
      </c>
      <c r="C87" s="399" t="s">
        <v>7</v>
      </c>
      <c r="D87" s="400">
        <v>1</v>
      </c>
      <c r="E87" s="331">
        <f>E84*D87</f>
        <v>2</v>
      </c>
      <c r="F87" s="331"/>
      <c r="G87" s="331"/>
      <c r="H87" s="331"/>
      <c r="I87" s="331"/>
      <c r="J87" s="331"/>
      <c r="K87" s="331"/>
      <c r="L87" s="331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s="45" customFormat="1" ht="13.5">
      <c r="A88" s="307"/>
      <c r="B88" s="387" t="s">
        <v>88</v>
      </c>
      <c r="C88" s="399" t="s">
        <v>2</v>
      </c>
      <c r="D88" s="400">
        <v>0.236</v>
      </c>
      <c r="E88" s="331">
        <f>E84*D88</f>
        <v>0.472</v>
      </c>
      <c r="F88" s="331"/>
      <c r="G88" s="331"/>
      <c r="H88" s="331"/>
      <c r="I88" s="331"/>
      <c r="J88" s="331"/>
      <c r="K88" s="331"/>
      <c r="L88" s="331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s="45" customFormat="1" ht="13.5">
      <c r="A89" s="64">
        <v>5</v>
      </c>
      <c r="B89" s="398" t="s">
        <v>132</v>
      </c>
      <c r="C89" s="332" t="s">
        <v>7</v>
      </c>
      <c r="D89" s="333"/>
      <c r="E89" s="334">
        <v>2</v>
      </c>
      <c r="F89" s="334"/>
      <c r="G89" s="334"/>
      <c r="H89" s="334"/>
      <c r="I89" s="334"/>
      <c r="J89" s="334"/>
      <c r="K89" s="334"/>
      <c r="L89" s="33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s="45" customFormat="1" ht="13.5">
      <c r="A90" s="305"/>
      <c r="B90" s="389" t="s">
        <v>8</v>
      </c>
      <c r="C90" s="399" t="s">
        <v>65</v>
      </c>
      <c r="D90" s="400">
        <v>2</v>
      </c>
      <c r="E90" s="331">
        <f>E89*D90</f>
        <v>4</v>
      </c>
      <c r="F90" s="331"/>
      <c r="G90" s="331"/>
      <c r="H90" s="331"/>
      <c r="I90" s="331"/>
      <c r="J90" s="331"/>
      <c r="K90" s="331"/>
      <c r="L90" s="331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s="45" customFormat="1" ht="13.5">
      <c r="A91" s="306"/>
      <c r="B91" s="385" t="s">
        <v>87</v>
      </c>
      <c r="C91" s="386" t="s">
        <v>2</v>
      </c>
      <c r="D91" s="400">
        <v>0.09</v>
      </c>
      <c r="E91" s="330">
        <f>E89*D91</f>
        <v>0.18</v>
      </c>
      <c r="F91" s="330"/>
      <c r="G91" s="330"/>
      <c r="H91" s="330"/>
      <c r="I91" s="330"/>
      <c r="J91" s="330"/>
      <c r="K91" s="330"/>
      <c r="L91" s="331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s="45" customFormat="1" ht="13.5">
      <c r="A92" s="305"/>
      <c r="B92" s="389" t="s">
        <v>107</v>
      </c>
      <c r="C92" s="399" t="s">
        <v>7</v>
      </c>
      <c r="D92" s="400">
        <v>1</v>
      </c>
      <c r="E92" s="331">
        <f>E89*D92</f>
        <v>2</v>
      </c>
      <c r="F92" s="331"/>
      <c r="G92" s="331"/>
      <c r="H92" s="331"/>
      <c r="I92" s="331"/>
      <c r="J92" s="331"/>
      <c r="K92" s="331"/>
      <c r="L92" s="331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s="45" customFormat="1" ht="13.5">
      <c r="A93" s="307"/>
      <c r="B93" s="387" t="s">
        <v>88</v>
      </c>
      <c r="C93" s="399" t="s">
        <v>2</v>
      </c>
      <c r="D93" s="400">
        <v>0.236</v>
      </c>
      <c r="E93" s="331">
        <f>E89*D93</f>
        <v>0.472</v>
      </c>
      <c r="F93" s="331"/>
      <c r="G93" s="331"/>
      <c r="H93" s="331"/>
      <c r="I93" s="331"/>
      <c r="J93" s="331"/>
      <c r="K93" s="331"/>
      <c r="L93" s="331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s="45" customFormat="1" ht="13.5">
      <c r="A94" s="64">
        <v>6</v>
      </c>
      <c r="B94" s="398" t="s">
        <v>108</v>
      </c>
      <c r="C94" s="332" t="s">
        <v>7</v>
      </c>
      <c r="D94" s="333"/>
      <c r="E94" s="334">
        <v>12</v>
      </c>
      <c r="F94" s="334"/>
      <c r="G94" s="334"/>
      <c r="H94" s="334"/>
      <c r="I94" s="334"/>
      <c r="J94" s="334"/>
      <c r="K94" s="334"/>
      <c r="L94" s="33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s="45" customFormat="1" ht="13.5">
      <c r="A95" s="305"/>
      <c r="B95" s="389" t="s">
        <v>8</v>
      </c>
      <c r="C95" s="399" t="s">
        <v>65</v>
      </c>
      <c r="D95" s="400">
        <v>2</v>
      </c>
      <c r="E95" s="331">
        <f>E94*D95</f>
        <v>24</v>
      </c>
      <c r="F95" s="331"/>
      <c r="G95" s="331"/>
      <c r="H95" s="331"/>
      <c r="I95" s="331"/>
      <c r="J95" s="331"/>
      <c r="K95" s="331"/>
      <c r="L95" s="331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s="45" customFormat="1" ht="13.5">
      <c r="A96" s="306"/>
      <c r="B96" s="385" t="s">
        <v>87</v>
      </c>
      <c r="C96" s="386" t="s">
        <v>2</v>
      </c>
      <c r="D96" s="400">
        <v>0.09</v>
      </c>
      <c r="E96" s="330">
        <f>E94*D96</f>
        <v>1.08</v>
      </c>
      <c r="F96" s="330"/>
      <c r="G96" s="330"/>
      <c r="H96" s="330"/>
      <c r="I96" s="330"/>
      <c r="J96" s="330"/>
      <c r="K96" s="330"/>
      <c r="L96" s="331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s="45" customFormat="1" ht="13.5">
      <c r="A97" s="305"/>
      <c r="B97" s="389" t="s">
        <v>109</v>
      </c>
      <c r="C97" s="399" t="s">
        <v>7</v>
      </c>
      <c r="D97" s="400">
        <v>1</v>
      </c>
      <c r="E97" s="331">
        <f>E94*D97</f>
        <v>12</v>
      </c>
      <c r="F97" s="331"/>
      <c r="G97" s="331"/>
      <c r="H97" s="331"/>
      <c r="I97" s="331"/>
      <c r="J97" s="331"/>
      <c r="K97" s="331"/>
      <c r="L97" s="331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s="45" customFormat="1" ht="13.5">
      <c r="A98" s="305"/>
      <c r="B98" s="387" t="s">
        <v>88</v>
      </c>
      <c r="C98" s="399" t="s">
        <v>2</v>
      </c>
      <c r="D98" s="400">
        <v>0.236</v>
      </c>
      <c r="E98" s="331">
        <f>E94*D98</f>
        <v>2.832</v>
      </c>
      <c r="F98" s="331"/>
      <c r="G98" s="331"/>
      <c r="H98" s="331"/>
      <c r="I98" s="331"/>
      <c r="J98" s="331"/>
      <c r="K98" s="331"/>
      <c r="L98" s="331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s="45" customFormat="1" ht="23.25" customHeight="1">
      <c r="A99" s="345"/>
      <c r="B99" s="346" t="s">
        <v>387</v>
      </c>
      <c r="C99" s="347"/>
      <c r="D99" s="348"/>
      <c r="E99" s="349"/>
      <c r="F99" s="349"/>
      <c r="G99" s="349"/>
      <c r="H99" s="349"/>
      <c r="I99" s="349"/>
      <c r="J99" s="349"/>
      <c r="K99" s="349"/>
      <c r="L99" s="350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s="45" customFormat="1" ht="15" customHeight="1">
      <c r="A100" s="309">
        <v>1</v>
      </c>
      <c r="B100" s="398" t="s">
        <v>133</v>
      </c>
      <c r="C100" s="332" t="s">
        <v>102</v>
      </c>
      <c r="D100" s="333"/>
      <c r="E100" s="334">
        <v>1</v>
      </c>
      <c r="F100" s="334"/>
      <c r="G100" s="334"/>
      <c r="H100" s="334"/>
      <c r="I100" s="334"/>
      <c r="J100" s="334"/>
      <c r="K100" s="334"/>
      <c r="L100" s="33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s="45" customFormat="1" ht="13.5">
      <c r="A101" s="305"/>
      <c r="B101" s="389" t="s">
        <v>8</v>
      </c>
      <c r="C101" s="399" t="s">
        <v>65</v>
      </c>
      <c r="D101" s="400">
        <v>5.25</v>
      </c>
      <c r="E101" s="330">
        <f>E100*D101</f>
        <v>5.25</v>
      </c>
      <c r="F101" s="331"/>
      <c r="G101" s="331"/>
      <c r="H101" s="331"/>
      <c r="I101" s="331"/>
      <c r="J101" s="331"/>
      <c r="K101" s="331"/>
      <c r="L101" s="331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s="45" customFormat="1" ht="13.5">
      <c r="A102" s="306"/>
      <c r="B102" s="385" t="s">
        <v>87</v>
      </c>
      <c r="C102" s="386" t="s">
        <v>2</v>
      </c>
      <c r="D102" s="400">
        <v>0.13</v>
      </c>
      <c r="E102" s="330">
        <f>E100*D102</f>
        <v>0.13</v>
      </c>
      <c r="F102" s="330"/>
      <c r="G102" s="330"/>
      <c r="H102" s="330"/>
      <c r="I102" s="330"/>
      <c r="J102" s="330"/>
      <c r="K102" s="330"/>
      <c r="L102" s="330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s="45" customFormat="1" ht="13.5">
      <c r="A103" s="305"/>
      <c r="B103" s="389" t="s">
        <v>134</v>
      </c>
      <c r="C103" s="399" t="s">
        <v>7</v>
      </c>
      <c r="D103" s="400">
        <v>1</v>
      </c>
      <c r="E103" s="330">
        <f>E100*D103</f>
        <v>1</v>
      </c>
      <c r="F103" s="331"/>
      <c r="G103" s="331"/>
      <c r="H103" s="331"/>
      <c r="I103" s="331"/>
      <c r="J103" s="331"/>
      <c r="K103" s="331"/>
      <c r="L103" s="330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s="45" customFormat="1" ht="13.5">
      <c r="A104" s="307"/>
      <c r="B104" s="387" t="s">
        <v>88</v>
      </c>
      <c r="C104" s="399" t="s">
        <v>2</v>
      </c>
      <c r="D104" s="400">
        <v>1.43</v>
      </c>
      <c r="E104" s="330">
        <f>E100*D104</f>
        <v>1.43</v>
      </c>
      <c r="F104" s="331"/>
      <c r="G104" s="331"/>
      <c r="H104" s="331"/>
      <c r="I104" s="331"/>
      <c r="J104" s="331"/>
      <c r="K104" s="331"/>
      <c r="L104" s="330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s="45" customFormat="1" ht="13.5">
      <c r="A105" s="64">
        <v>2</v>
      </c>
      <c r="B105" s="398" t="s">
        <v>111</v>
      </c>
      <c r="C105" s="332" t="s">
        <v>7</v>
      </c>
      <c r="D105" s="333"/>
      <c r="E105" s="334">
        <v>3</v>
      </c>
      <c r="F105" s="334"/>
      <c r="G105" s="334"/>
      <c r="H105" s="334"/>
      <c r="I105" s="334"/>
      <c r="J105" s="334"/>
      <c r="K105" s="334"/>
      <c r="L105" s="33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s="45" customFormat="1" ht="13.5">
      <c r="A106" s="305"/>
      <c r="B106" s="389" t="s">
        <v>8</v>
      </c>
      <c r="C106" s="399" t="s">
        <v>65</v>
      </c>
      <c r="D106" s="400">
        <v>2</v>
      </c>
      <c r="E106" s="330">
        <f>E105*D106</f>
        <v>6</v>
      </c>
      <c r="F106" s="331"/>
      <c r="G106" s="331"/>
      <c r="H106" s="331"/>
      <c r="I106" s="331"/>
      <c r="J106" s="331"/>
      <c r="K106" s="331"/>
      <c r="L106" s="331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s="45" customFormat="1" ht="13.5">
      <c r="A107" s="306"/>
      <c r="B107" s="385" t="s">
        <v>87</v>
      </c>
      <c r="C107" s="386" t="s">
        <v>2</v>
      </c>
      <c r="D107" s="400">
        <v>0.09</v>
      </c>
      <c r="E107" s="330">
        <f>E105*D107</f>
        <v>0.27</v>
      </c>
      <c r="F107" s="330"/>
      <c r="G107" s="330"/>
      <c r="H107" s="330"/>
      <c r="I107" s="330"/>
      <c r="J107" s="330"/>
      <c r="K107" s="330"/>
      <c r="L107" s="331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s="45" customFormat="1" ht="13.5">
      <c r="A108" s="305"/>
      <c r="B108" s="389" t="s">
        <v>112</v>
      </c>
      <c r="C108" s="399" t="s">
        <v>7</v>
      </c>
      <c r="D108" s="400">
        <v>1</v>
      </c>
      <c r="E108" s="330">
        <f>E105*D108</f>
        <v>3</v>
      </c>
      <c r="F108" s="331"/>
      <c r="G108" s="331"/>
      <c r="H108" s="331"/>
      <c r="I108" s="331"/>
      <c r="J108" s="331"/>
      <c r="K108" s="331"/>
      <c r="L108" s="331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s="45" customFormat="1" ht="13.5">
      <c r="A109" s="307"/>
      <c r="B109" s="387" t="s">
        <v>88</v>
      </c>
      <c r="C109" s="399" t="s">
        <v>2</v>
      </c>
      <c r="D109" s="400">
        <v>0.236</v>
      </c>
      <c r="E109" s="330">
        <f>E105*D109</f>
        <v>0.708</v>
      </c>
      <c r="F109" s="331"/>
      <c r="G109" s="331"/>
      <c r="H109" s="331"/>
      <c r="I109" s="331"/>
      <c r="J109" s="331"/>
      <c r="K109" s="331"/>
      <c r="L109" s="331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s="45" customFormat="1" ht="13.5">
      <c r="A110" s="64">
        <v>3</v>
      </c>
      <c r="B110" s="398" t="s">
        <v>135</v>
      </c>
      <c r="C110" s="332" t="s">
        <v>7</v>
      </c>
      <c r="D110" s="333"/>
      <c r="E110" s="334">
        <v>6</v>
      </c>
      <c r="F110" s="334"/>
      <c r="G110" s="334"/>
      <c r="H110" s="334"/>
      <c r="I110" s="334"/>
      <c r="J110" s="334"/>
      <c r="K110" s="334"/>
      <c r="L110" s="33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s="45" customFormat="1" ht="13.5">
      <c r="A111" s="305"/>
      <c r="B111" s="389" t="s">
        <v>8</v>
      </c>
      <c r="C111" s="399" t="s">
        <v>65</v>
      </c>
      <c r="D111" s="400">
        <v>2</v>
      </c>
      <c r="E111" s="331">
        <f>E110*D111</f>
        <v>12</v>
      </c>
      <c r="F111" s="331"/>
      <c r="G111" s="331"/>
      <c r="H111" s="331"/>
      <c r="I111" s="331"/>
      <c r="J111" s="331"/>
      <c r="K111" s="331"/>
      <c r="L111" s="331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s="45" customFormat="1" ht="13.5">
      <c r="A112" s="306"/>
      <c r="B112" s="385" t="s">
        <v>87</v>
      </c>
      <c r="C112" s="386" t="s">
        <v>2</v>
      </c>
      <c r="D112" s="400">
        <v>0.09</v>
      </c>
      <c r="E112" s="330">
        <f>E110*D112</f>
        <v>0.54</v>
      </c>
      <c r="F112" s="330"/>
      <c r="G112" s="330"/>
      <c r="H112" s="330"/>
      <c r="I112" s="330"/>
      <c r="J112" s="330"/>
      <c r="K112" s="330"/>
      <c r="L112" s="331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s="45" customFormat="1" ht="13.5">
      <c r="A113" s="305"/>
      <c r="B113" s="389" t="s">
        <v>114</v>
      </c>
      <c r="C113" s="399" t="s">
        <v>7</v>
      </c>
      <c r="D113" s="400">
        <v>1</v>
      </c>
      <c r="E113" s="331">
        <f>E110*D113</f>
        <v>6</v>
      </c>
      <c r="F113" s="331"/>
      <c r="G113" s="331"/>
      <c r="H113" s="331"/>
      <c r="I113" s="331"/>
      <c r="J113" s="331"/>
      <c r="K113" s="331"/>
      <c r="L113" s="331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s="45" customFormat="1" ht="13.5">
      <c r="A114" s="307"/>
      <c r="B114" s="387" t="s">
        <v>88</v>
      </c>
      <c r="C114" s="399" t="s">
        <v>2</v>
      </c>
      <c r="D114" s="400">
        <v>0.236</v>
      </c>
      <c r="E114" s="331">
        <f>E110*D114</f>
        <v>1.416</v>
      </c>
      <c r="F114" s="331"/>
      <c r="G114" s="331"/>
      <c r="H114" s="331"/>
      <c r="I114" s="331"/>
      <c r="J114" s="331"/>
      <c r="K114" s="331"/>
      <c r="L114" s="331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s="45" customFormat="1" ht="13.5">
      <c r="A115" s="64">
        <v>4</v>
      </c>
      <c r="B115" s="398" t="s">
        <v>132</v>
      </c>
      <c r="C115" s="332" t="s">
        <v>7</v>
      </c>
      <c r="D115" s="333"/>
      <c r="E115" s="334">
        <v>2</v>
      </c>
      <c r="F115" s="334"/>
      <c r="G115" s="334"/>
      <c r="H115" s="334"/>
      <c r="I115" s="334"/>
      <c r="J115" s="334"/>
      <c r="K115" s="334"/>
      <c r="L115" s="33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s="45" customFormat="1" ht="13.5">
      <c r="A116" s="305"/>
      <c r="B116" s="389" t="s">
        <v>8</v>
      </c>
      <c r="C116" s="399" t="s">
        <v>65</v>
      </c>
      <c r="D116" s="400">
        <v>2</v>
      </c>
      <c r="E116" s="330">
        <f>E115*D116</f>
        <v>4</v>
      </c>
      <c r="F116" s="331"/>
      <c r="G116" s="331"/>
      <c r="H116" s="331"/>
      <c r="I116" s="331"/>
      <c r="J116" s="331"/>
      <c r="K116" s="331"/>
      <c r="L116" s="331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s="45" customFormat="1" ht="13.5">
      <c r="A117" s="306"/>
      <c r="B117" s="385" t="s">
        <v>87</v>
      </c>
      <c r="C117" s="386" t="s">
        <v>2</v>
      </c>
      <c r="D117" s="400">
        <v>0.09</v>
      </c>
      <c r="E117" s="330">
        <f>E115*D117</f>
        <v>0.18</v>
      </c>
      <c r="F117" s="330"/>
      <c r="G117" s="330"/>
      <c r="H117" s="330"/>
      <c r="I117" s="330"/>
      <c r="J117" s="330"/>
      <c r="K117" s="330"/>
      <c r="L117" s="331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s="45" customFormat="1" ht="13.5">
      <c r="A118" s="305"/>
      <c r="B118" s="389" t="s">
        <v>107</v>
      </c>
      <c r="C118" s="399" t="s">
        <v>7</v>
      </c>
      <c r="D118" s="400">
        <v>1</v>
      </c>
      <c r="E118" s="330">
        <f>E115*D118</f>
        <v>2</v>
      </c>
      <c r="F118" s="331"/>
      <c r="G118" s="331"/>
      <c r="H118" s="331"/>
      <c r="I118" s="331"/>
      <c r="J118" s="331"/>
      <c r="K118" s="331"/>
      <c r="L118" s="331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s="45" customFormat="1" ht="13.5">
      <c r="A119" s="305"/>
      <c r="B119" s="387" t="s">
        <v>88</v>
      </c>
      <c r="C119" s="399" t="s">
        <v>2</v>
      </c>
      <c r="D119" s="400">
        <v>0.236</v>
      </c>
      <c r="E119" s="330">
        <f>E115*D119</f>
        <v>0.472</v>
      </c>
      <c r="F119" s="331"/>
      <c r="G119" s="331"/>
      <c r="H119" s="331"/>
      <c r="I119" s="331"/>
      <c r="J119" s="331"/>
      <c r="K119" s="331"/>
      <c r="L119" s="331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s="45" customFormat="1" ht="25.5" customHeight="1">
      <c r="A120" s="351"/>
      <c r="B120" s="352" t="s">
        <v>386</v>
      </c>
      <c r="C120" s="347"/>
      <c r="D120" s="347"/>
      <c r="E120" s="353"/>
      <c r="F120" s="353"/>
      <c r="G120" s="353"/>
      <c r="H120" s="353"/>
      <c r="I120" s="353"/>
      <c r="J120" s="353"/>
      <c r="K120" s="353"/>
      <c r="L120" s="35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s="45" customFormat="1" ht="13.5">
      <c r="A121" s="309">
        <v>1</v>
      </c>
      <c r="B121" s="398" t="s">
        <v>133</v>
      </c>
      <c r="C121" s="332" t="s">
        <v>102</v>
      </c>
      <c r="D121" s="333"/>
      <c r="E121" s="334">
        <v>1</v>
      </c>
      <c r="F121" s="334"/>
      <c r="G121" s="334"/>
      <c r="H121" s="334"/>
      <c r="I121" s="334"/>
      <c r="J121" s="334"/>
      <c r="K121" s="334"/>
      <c r="L121" s="33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s="45" customFormat="1" ht="13.5">
      <c r="A122" s="305"/>
      <c r="B122" s="389" t="s">
        <v>8</v>
      </c>
      <c r="C122" s="399" t="s">
        <v>65</v>
      </c>
      <c r="D122" s="400">
        <v>5.25</v>
      </c>
      <c r="E122" s="330">
        <f>E121*D122</f>
        <v>5.25</v>
      </c>
      <c r="F122" s="331"/>
      <c r="G122" s="331"/>
      <c r="H122" s="331"/>
      <c r="I122" s="331"/>
      <c r="J122" s="331"/>
      <c r="K122" s="331"/>
      <c r="L122" s="331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s="45" customFormat="1" ht="13.5">
      <c r="A123" s="306"/>
      <c r="B123" s="385" t="s">
        <v>87</v>
      </c>
      <c r="C123" s="386" t="s">
        <v>2</v>
      </c>
      <c r="D123" s="400">
        <v>0.13</v>
      </c>
      <c r="E123" s="330">
        <f>E121*D123</f>
        <v>0.13</v>
      </c>
      <c r="F123" s="330"/>
      <c r="G123" s="330"/>
      <c r="H123" s="330"/>
      <c r="I123" s="330"/>
      <c r="J123" s="330"/>
      <c r="K123" s="330"/>
      <c r="L123" s="331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s="45" customFormat="1" ht="13.5">
      <c r="A124" s="305"/>
      <c r="B124" s="389" t="s">
        <v>134</v>
      </c>
      <c r="C124" s="399" t="s">
        <v>7</v>
      </c>
      <c r="D124" s="400">
        <v>1</v>
      </c>
      <c r="E124" s="330">
        <f>E121*D124</f>
        <v>1</v>
      </c>
      <c r="F124" s="331"/>
      <c r="G124" s="331"/>
      <c r="H124" s="331"/>
      <c r="I124" s="331"/>
      <c r="J124" s="331"/>
      <c r="K124" s="331"/>
      <c r="L124" s="331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s="45" customFormat="1" ht="13.5">
      <c r="A125" s="307"/>
      <c r="B125" s="387" t="s">
        <v>88</v>
      </c>
      <c r="C125" s="399" t="s">
        <v>2</v>
      </c>
      <c r="D125" s="400">
        <v>1.43</v>
      </c>
      <c r="E125" s="330">
        <f>E121*D125</f>
        <v>1.43</v>
      </c>
      <c r="F125" s="331"/>
      <c r="G125" s="331"/>
      <c r="H125" s="331"/>
      <c r="I125" s="331"/>
      <c r="J125" s="331"/>
      <c r="K125" s="331"/>
      <c r="L125" s="331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s="45" customFormat="1" ht="13.5">
      <c r="A126" s="64">
        <v>2</v>
      </c>
      <c r="B126" s="398" t="s">
        <v>111</v>
      </c>
      <c r="C126" s="332" t="s">
        <v>7</v>
      </c>
      <c r="D126" s="333"/>
      <c r="E126" s="334">
        <v>3</v>
      </c>
      <c r="F126" s="334"/>
      <c r="G126" s="334"/>
      <c r="H126" s="334"/>
      <c r="I126" s="334"/>
      <c r="J126" s="334"/>
      <c r="K126" s="334"/>
      <c r="L126" s="3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s="45" customFormat="1" ht="13.5">
      <c r="A127" s="305"/>
      <c r="B127" s="389" t="s">
        <v>8</v>
      </c>
      <c r="C127" s="399" t="s">
        <v>65</v>
      </c>
      <c r="D127" s="400">
        <v>2</v>
      </c>
      <c r="E127" s="330">
        <f>E126*D127</f>
        <v>6</v>
      </c>
      <c r="F127" s="331"/>
      <c r="G127" s="331"/>
      <c r="H127" s="331"/>
      <c r="I127" s="331"/>
      <c r="J127" s="331"/>
      <c r="K127" s="331"/>
      <c r="L127" s="331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s="45" customFormat="1" ht="13.5">
      <c r="A128" s="306"/>
      <c r="B128" s="385" t="s">
        <v>87</v>
      </c>
      <c r="C128" s="386" t="s">
        <v>2</v>
      </c>
      <c r="D128" s="400">
        <v>0.09</v>
      </c>
      <c r="E128" s="330">
        <f>E126*D128</f>
        <v>0.27</v>
      </c>
      <c r="F128" s="330"/>
      <c r="G128" s="330"/>
      <c r="H128" s="330"/>
      <c r="I128" s="330"/>
      <c r="J128" s="330"/>
      <c r="K128" s="330"/>
      <c r="L128" s="331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s="45" customFormat="1" ht="13.5">
      <c r="A129" s="305"/>
      <c r="B129" s="389" t="s">
        <v>112</v>
      </c>
      <c r="C129" s="399" t="s">
        <v>7</v>
      </c>
      <c r="D129" s="400">
        <v>1</v>
      </c>
      <c r="E129" s="330">
        <f>E126*D129</f>
        <v>3</v>
      </c>
      <c r="F129" s="331"/>
      <c r="G129" s="331"/>
      <c r="H129" s="331"/>
      <c r="I129" s="331"/>
      <c r="J129" s="331"/>
      <c r="K129" s="331"/>
      <c r="L129" s="331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s="45" customFormat="1" ht="13.5">
      <c r="A130" s="307"/>
      <c r="B130" s="387" t="s">
        <v>88</v>
      </c>
      <c r="C130" s="399" t="s">
        <v>2</v>
      </c>
      <c r="D130" s="400">
        <v>0.236</v>
      </c>
      <c r="E130" s="330">
        <f>E126*D130</f>
        <v>0.708</v>
      </c>
      <c r="F130" s="331"/>
      <c r="G130" s="331"/>
      <c r="H130" s="331"/>
      <c r="I130" s="331"/>
      <c r="J130" s="331"/>
      <c r="K130" s="331"/>
      <c r="L130" s="331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s="45" customFormat="1" ht="13.5">
      <c r="A131" s="64">
        <v>3</v>
      </c>
      <c r="B131" s="398" t="s">
        <v>135</v>
      </c>
      <c r="C131" s="332" t="s">
        <v>7</v>
      </c>
      <c r="D131" s="333"/>
      <c r="E131" s="334">
        <v>3</v>
      </c>
      <c r="F131" s="334"/>
      <c r="G131" s="334"/>
      <c r="H131" s="334"/>
      <c r="I131" s="334"/>
      <c r="J131" s="334"/>
      <c r="K131" s="334"/>
      <c r="L131" s="33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s="45" customFormat="1" ht="13.5">
      <c r="A132" s="305"/>
      <c r="B132" s="389" t="s">
        <v>8</v>
      </c>
      <c r="C132" s="399" t="s">
        <v>65</v>
      </c>
      <c r="D132" s="400">
        <v>2</v>
      </c>
      <c r="E132" s="331">
        <f>E131*D132</f>
        <v>6</v>
      </c>
      <c r="F132" s="331"/>
      <c r="G132" s="331"/>
      <c r="H132" s="331"/>
      <c r="I132" s="331"/>
      <c r="J132" s="331"/>
      <c r="K132" s="331"/>
      <c r="L132" s="331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s="45" customFormat="1" ht="13.5">
      <c r="A133" s="306"/>
      <c r="B133" s="385" t="s">
        <v>87</v>
      </c>
      <c r="C133" s="386" t="s">
        <v>2</v>
      </c>
      <c r="D133" s="400">
        <v>0.09</v>
      </c>
      <c r="E133" s="330">
        <f>E131*D133</f>
        <v>0.27</v>
      </c>
      <c r="F133" s="330"/>
      <c r="G133" s="330"/>
      <c r="H133" s="330"/>
      <c r="I133" s="330"/>
      <c r="J133" s="330"/>
      <c r="K133" s="330"/>
      <c r="L133" s="331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s="45" customFormat="1" ht="13.5">
      <c r="A134" s="305"/>
      <c r="B134" s="389" t="s">
        <v>114</v>
      </c>
      <c r="C134" s="399" t="s">
        <v>7</v>
      </c>
      <c r="D134" s="400">
        <v>1</v>
      </c>
      <c r="E134" s="331">
        <f>E131*D134</f>
        <v>3</v>
      </c>
      <c r="F134" s="331"/>
      <c r="G134" s="331"/>
      <c r="H134" s="331"/>
      <c r="I134" s="331"/>
      <c r="J134" s="331"/>
      <c r="K134" s="331"/>
      <c r="L134" s="331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s="45" customFormat="1" ht="13.5">
      <c r="A135" s="307"/>
      <c r="B135" s="387" t="s">
        <v>88</v>
      </c>
      <c r="C135" s="399" t="s">
        <v>2</v>
      </c>
      <c r="D135" s="400">
        <v>0.236</v>
      </c>
      <c r="E135" s="331">
        <f>E131*D135</f>
        <v>0.708</v>
      </c>
      <c r="F135" s="331"/>
      <c r="G135" s="331"/>
      <c r="H135" s="331"/>
      <c r="I135" s="331"/>
      <c r="J135" s="331"/>
      <c r="K135" s="331"/>
      <c r="L135" s="331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s="45" customFormat="1" ht="13.5">
      <c r="A136" s="64">
        <v>4</v>
      </c>
      <c r="B136" s="398" t="s">
        <v>113</v>
      </c>
      <c r="C136" s="332" t="s">
        <v>7</v>
      </c>
      <c r="D136" s="333"/>
      <c r="E136" s="334">
        <v>1</v>
      </c>
      <c r="F136" s="334"/>
      <c r="G136" s="334"/>
      <c r="H136" s="334"/>
      <c r="I136" s="334"/>
      <c r="J136" s="334"/>
      <c r="K136" s="334"/>
      <c r="L136" s="33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s="45" customFormat="1" ht="13.5">
      <c r="A137" s="305"/>
      <c r="B137" s="389" t="s">
        <v>8</v>
      </c>
      <c r="C137" s="399" t="s">
        <v>65</v>
      </c>
      <c r="D137" s="400">
        <v>2</v>
      </c>
      <c r="E137" s="330">
        <f>E136*D137</f>
        <v>2</v>
      </c>
      <c r="F137" s="331"/>
      <c r="G137" s="331"/>
      <c r="H137" s="331"/>
      <c r="I137" s="331"/>
      <c r="J137" s="331"/>
      <c r="K137" s="331"/>
      <c r="L137" s="331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s="45" customFormat="1" ht="13.5">
      <c r="A138" s="306"/>
      <c r="B138" s="385" t="s">
        <v>87</v>
      </c>
      <c r="C138" s="386" t="s">
        <v>2</v>
      </c>
      <c r="D138" s="400">
        <v>0.09</v>
      </c>
      <c r="E138" s="330">
        <f>E136*D138</f>
        <v>0.09</v>
      </c>
      <c r="F138" s="330"/>
      <c r="G138" s="330"/>
      <c r="H138" s="330"/>
      <c r="I138" s="330"/>
      <c r="J138" s="330"/>
      <c r="K138" s="330"/>
      <c r="L138" s="331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s="45" customFormat="1" ht="13.5">
      <c r="A139" s="305"/>
      <c r="B139" s="389" t="s">
        <v>107</v>
      </c>
      <c r="C139" s="399" t="s">
        <v>7</v>
      </c>
      <c r="D139" s="400">
        <v>1</v>
      </c>
      <c r="E139" s="330">
        <f>E136*D139</f>
        <v>1</v>
      </c>
      <c r="F139" s="331"/>
      <c r="G139" s="331"/>
      <c r="H139" s="331"/>
      <c r="I139" s="331"/>
      <c r="J139" s="331"/>
      <c r="K139" s="331"/>
      <c r="L139" s="331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s="45" customFormat="1" ht="13.5">
      <c r="A140" s="305"/>
      <c r="B140" s="387" t="s">
        <v>88</v>
      </c>
      <c r="C140" s="399" t="s">
        <v>2</v>
      </c>
      <c r="D140" s="400">
        <v>0.236</v>
      </c>
      <c r="E140" s="330">
        <f>E136*D140</f>
        <v>0.236</v>
      </c>
      <c r="F140" s="331"/>
      <c r="G140" s="331"/>
      <c r="H140" s="331"/>
      <c r="I140" s="331"/>
      <c r="J140" s="331"/>
      <c r="K140" s="331"/>
      <c r="L140" s="331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s="45" customFormat="1" ht="21" customHeight="1">
      <c r="A141" s="351"/>
      <c r="B141" s="352" t="s">
        <v>393</v>
      </c>
      <c r="C141" s="347"/>
      <c r="D141" s="347"/>
      <c r="E141" s="353"/>
      <c r="F141" s="353"/>
      <c r="G141" s="353"/>
      <c r="H141" s="353"/>
      <c r="I141" s="353"/>
      <c r="J141" s="353"/>
      <c r="K141" s="353"/>
      <c r="L141" s="35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s="45" customFormat="1" ht="13.5">
      <c r="A142" s="309">
        <v>1</v>
      </c>
      <c r="B142" s="398" t="s">
        <v>133</v>
      </c>
      <c r="C142" s="332" t="s">
        <v>102</v>
      </c>
      <c r="D142" s="333"/>
      <c r="E142" s="334">
        <v>1</v>
      </c>
      <c r="F142" s="334"/>
      <c r="G142" s="334"/>
      <c r="H142" s="334"/>
      <c r="I142" s="334"/>
      <c r="J142" s="334"/>
      <c r="K142" s="334"/>
      <c r="L142" s="33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s="45" customFormat="1" ht="13.5">
      <c r="A143" s="305"/>
      <c r="B143" s="389" t="s">
        <v>8</v>
      </c>
      <c r="C143" s="399" t="s">
        <v>65</v>
      </c>
      <c r="D143" s="400">
        <v>5.25</v>
      </c>
      <c r="E143" s="330">
        <f>E142*D143</f>
        <v>5.25</v>
      </c>
      <c r="F143" s="331"/>
      <c r="G143" s="331"/>
      <c r="H143" s="331"/>
      <c r="I143" s="331"/>
      <c r="J143" s="331"/>
      <c r="K143" s="331"/>
      <c r="L143" s="331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s="45" customFormat="1" ht="13.5">
      <c r="A144" s="306"/>
      <c r="B144" s="385" t="s">
        <v>87</v>
      </c>
      <c r="C144" s="386" t="s">
        <v>2</v>
      </c>
      <c r="D144" s="400">
        <v>0.13</v>
      </c>
      <c r="E144" s="330">
        <f>E142*D144</f>
        <v>0.13</v>
      </c>
      <c r="F144" s="330"/>
      <c r="G144" s="330"/>
      <c r="H144" s="330"/>
      <c r="I144" s="330"/>
      <c r="J144" s="330"/>
      <c r="K144" s="330"/>
      <c r="L144" s="331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s="45" customFormat="1" ht="13.5">
      <c r="A145" s="305"/>
      <c r="B145" s="389" t="s">
        <v>134</v>
      </c>
      <c r="C145" s="399" t="s">
        <v>7</v>
      </c>
      <c r="D145" s="400">
        <v>1</v>
      </c>
      <c r="E145" s="330">
        <f>E142*D145</f>
        <v>1</v>
      </c>
      <c r="F145" s="331"/>
      <c r="G145" s="331"/>
      <c r="H145" s="331"/>
      <c r="I145" s="331"/>
      <c r="J145" s="331"/>
      <c r="K145" s="331"/>
      <c r="L145" s="331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s="45" customFormat="1" ht="13.5">
      <c r="A146" s="307"/>
      <c r="B146" s="387" t="s">
        <v>88</v>
      </c>
      <c r="C146" s="399" t="s">
        <v>2</v>
      </c>
      <c r="D146" s="400">
        <v>1.43</v>
      </c>
      <c r="E146" s="330">
        <f>E142*D146</f>
        <v>1.43</v>
      </c>
      <c r="F146" s="331"/>
      <c r="G146" s="331"/>
      <c r="H146" s="331"/>
      <c r="I146" s="331"/>
      <c r="J146" s="331"/>
      <c r="K146" s="331"/>
      <c r="L146" s="331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s="45" customFormat="1" ht="13.5">
      <c r="A147" s="64">
        <v>2</v>
      </c>
      <c r="B147" s="398" t="s">
        <v>111</v>
      </c>
      <c r="C147" s="332" t="s">
        <v>7</v>
      </c>
      <c r="D147" s="333"/>
      <c r="E147" s="334">
        <v>3</v>
      </c>
      <c r="F147" s="334"/>
      <c r="G147" s="334"/>
      <c r="H147" s="334"/>
      <c r="I147" s="334"/>
      <c r="J147" s="334"/>
      <c r="K147" s="334"/>
      <c r="L147" s="33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s="45" customFormat="1" ht="13.5">
      <c r="A148" s="305"/>
      <c r="B148" s="389" t="s">
        <v>8</v>
      </c>
      <c r="C148" s="399" t="s">
        <v>65</v>
      </c>
      <c r="D148" s="400">
        <v>2</v>
      </c>
      <c r="E148" s="330">
        <f>E147*D148</f>
        <v>6</v>
      </c>
      <c r="F148" s="331"/>
      <c r="G148" s="331"/>
      <c r="H148" s="331"/>
      <c r="I148" s="331"/>
      <c r="J148" s="331"/>
      <c r="K148" s="331"/>
      <c r="L148" s="331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s="45" customFormat="1" ht="13.5">
      <c r="A149" s="306"/>
      <c r="B149" s="385" t="s">
        <v>87</v>
      </c>
      <c r="C149" s="386" t="s">
        <v>2</v>
      </c>
      <c r="D149" s="400">
        <v>0.09</v>
      </c>
      <c r="E149" s="330">
        <f>E147*D149</f>
        <v>0.27</v>
      </c>
      <c r="F149" s="330"/>
      <c r="G149" s="330"/>
      <c r="H149" s="330"/>
      <c r="I149" s="330"/>
      <c r="J149" s="330"/>
      <c r="K149" s="330"/>
      <c r="L149" s="331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s="45" customFormat="1" ht="13.5">
      <c r="A150" s="305"/>
      <c r="B150" s="389" t="s">
        <v>112</v>
      </c>
      <c r="C150" s="399" t="s">
        <v>7</v>
      </c>
      <c r="D150" s="400">
        <v>1</v>
      </c>
      <c r="E150" s="330">
        <f>E147*D150</f>
        <v>3</v>
      </c>
      <c r="F150" s="331"/>
      <c r="G150" s="331"/>
      <c r="H150" s="331"/>
      <c r="I150" s="331"/>
      <c r="J150" s="331"/>
      <c r="K150" s="331"/>
      <c r="L150" s="331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s="45" customFormat="1" ht="13.5">
      <c r="A151" s="307"/>
      <c r="B151" s="387" t="s">
        <v>88</v>
      </c>
      <c r="C151" s="399" t="s">
        <v>2</v>
      </c>
      <c r="D151" s="400">
        <v>0.236</v>
      </c>
      <c r="E151" s="330">
        <f>E147*D151</f>
        <v>0.708</v>
      </c>
      <c r="F151" s="331"/>
      <c r="G151" s="331"/>
      <c r="H151" s="331"/>
      <c r="I151" s="331"/>
      <c r="J151" s="331"/>
      <c r="K151" s="331"/>
      <c r="L151" s="331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s="45" customFormat="1" ht="13.5">
      <c r="A152" s="64">
        <v>3</v>
      </c>
      <c r="B152" s="398" t="s">
        <v>135</v>
      </c>
      <c r="C152" s="332" t="s">
        <v>7</v>
      </c>
      <c r="D152" s="333"/>
      <c r="E152" s="334">
        <v>3</v>
      </c>
      <c r="F152" s="334"/>
      <c r="G152" s="334"/>
      <c r="H152" s="334"/>
      <c r="I152" s="334"/>
      <c r="J152" s="334"/>
      <c r="K152" s="334"/>
      <c r="L152" s="33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s="45" customFormat="1" ht="13.5">
      <c r="A153" s="305"/>
      <c r="B153" s="389" t="s">
        <v>8</v>
      </c>
      <c r="C153" s="399" t="s">
        <v>65</v>
      </c>
      <c r="D153" s="400">
        <v>2</v>
      </c>
      <c r="E153" s="330">
        <f>E152*D153</f>
        <v>6</v>
      </c>
      <c r="F153" s="331"/>
      <c r="G153" s="331"/>
      <c r="H153" s="331"/>
      <c r="I153" s="331"/>
      <c r="J153" s="331"/>
      <c r="K153" s="331"/>
      <c r="L153" s="331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s="45" customFormat="1" ht="13.5">
      <c r="A154" s="306"/>
      <c r="B154" s="385" t="s">
        <v>87</v>
      </c>
      <c r="C154" s="386" t="s">
        <v>2</v>
      </c>
      <c r="D154" s="400">
        <v>0.09</v>
      </c>
      <c r="E154" s="330">
        <f>E152*D154</f>
        <v>0.27</v>
      </c>
      <c r="F154" s="330"/>
      <c r="G154" s="330"/>
      <c r="H154" s="330"/>
      <c r="I154" s="330"/>
      <c r="J154" s="330"/>
      <c r="K154" s="330"/>
      <c r="L154" s="331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s="45" customFormat="1" ht="13.5">
      <c r="A155" s="305"/>
      <c r="B155" s="389" t="s">
        <v>114</v>
      </c>
      <c r="C155" s="399" t="s">
        <v>7</v>
      </c>
      <c r="D155" s="400">
        <v>1</v>
      </c>
      <c r="E155" s="330">
        <f>E152*D155</f>
        <v>3</v>
      </c>
      <c r="F155" s="331"/>
      <c r="G155" s="331"/>
      <c r="H155" s="331"/>
      <c r="I155" s="331"/>
      <c r="J155" s="331"/>
      <c r="K155" s="331"/>
      <c r="L155" s="331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s="45" customFormat="1" ht="13.5">
      <c r="A156" s="307"/>
      <c r="B156" s="387" t="s">
        <v>88</v>
      </c>
      <c r="C156" s="399" t="s">
        <v>2</v>
      </c>
      <c r="D156" s="400">
        <v>0.236</v>
      </c>
      <c r="E156" s="330">
        <f>E152*D156</f>
        <v>0.708</v>
      </c>
      <c r="F156" s="331"/>
      <c r="G156" s="331"/>
      <c r="H156" s="331"/>
      <c r="I156" s="331"/>
      <c r="J156" s="331"/>
      <c r="K156" s="331"/>
      <c r="L156" s="331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s="45" customFormat="1" ht="13.5">
      <c r="A157" s="64">
        <v>4</v>
      </c>
      <c r="B157" s="398" t="s">
        <v>113</v>
      </c>
      <c r="C157" s="332" t="s">
        <v>7</v>
      </c>
      <c r="D157" s="333"/>
      <c r="E157" s="334">
        <v>1</v>
      </c>
      <c r="F157" s="334"/>
      <c r="G157" s="334"/>
      <c r="H157" s="334"/>
      <c r="I157" s="334"/>
      <c r="J157" s="334"/>
      <c r="K157" s="334"/>
      <c r="L157" s="33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s="45" customFormat="1" ht="13.5">
      <c r="A158" s="305"/>
      <c r="B158" s="389" t="s">
        <v>8</v>
      </c>
      <c r="C158" s="399" t="s">
        <v>65</v>
      </c>
      <c r="D158" s="400">
        <v>2</v>
      </c>
      <c r="E158" s="330">
        <f>E157*D158</f>
        <v>2</v>
      </c>
      <c r="F158" s="331"/>
      <c r="G158" s="331"/>
      <c r="H158" s="331"/>
      <c r="I158" s="331"/>
      <c r="J158" s="331"/>
      <c r="K158" s="331"/>
      <c r="L158" s="331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s="45" customFormat="1" ht="13.5">
      <c r="A159" s="306"/>
      <c r="B159" s="385" t="s">
        <v>87</v>
      </c>
      <c r="C159" s="386" t="s">
        <v>2</v>
      </c>
      <c r="D159" s="400">
        <v>0.09</v>
      </c>
      <c r="E159" s="330">
        <f>E157*D159</f>
        <v>0.09</v>
      </c>
      <c r="F159" s="330"/>
      <c r="G159" s="330"/>
      <c r="H159" s="330"/>
      <c r="I159" s="330"/>
      <c r="J159" s="330"/>
      <c r="K159" s="330"/>
      <c r="L159" s="331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s="45" customFormat="1" ht="13.5">
      <c r="A160" s="305"/>
      <c r="B160" s="389" t="s">
        <v>107</v>
      </c>
      <c r="C160" s="399" t="s">
        <v>7</v>
      </c>
      <c r="D160" s="400">
        <v>1</v>
      </c>
      <c r="E160" s="330">
        <f>E157*D160</f>
        <v>1</v>
      </c>
      <c r="F160" s="331"/>
      <c r="G160" s="331"/>
      <c r="H160" s="331"/>
      <c r="I160" s="331"/>
      <c r="J160" s="331"/>
      <c r="K160" s="331"/>
      <c r="L160" s="331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s="45" customFormat="1" ht="13.5">
      <c r="A161" s="305"/>
      <c r="B161" s="387" t="s">
        <v>88</v>
      </c>
      <c r="C161" s="399" t="s">
        <v>2</v>
      </c>
      <c r="D161" s="400">
        <v>0.236</v>
      </c>
      <c r="E161" s="330">
        <f>E157*D161</f>
        <v>0.236</v>
      </c>
      <c r="F161" s="331"/>
      <c r="G161" s="331"/>
      <c r="H161" s="331"/>
      <c r="I161" s="331"/>
      <c r="J161" s="331"/>
      <c r="K161" s="331"/>
      <c r="L161" s="331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s="45" customFormat="1" ht="27" customHeight="1">
      <c r="A162" s="345"/>
      <c r="B162" s="352" t="s">
        <v>385</v>
      </c>
      <c r="C162" s="347"/>
      <c r="D162" s="348"/>
      <c r="E162" s="349"/>
      <c r="F162" s="349"/>
      <c r="G162" s="349"/>
      <c r="H162" s="349"/>
      <c r="I162" s="349"/>
      <c r="J162" s="349"/>
      <c r="K162" s="349"/>
      <c r="L162" s="350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s="45" customFormat="1" ht="13.5">
      <c r="A163" s="309">
        <v>1</v>
      </c>
      <c r="B163" s="398" t="s">
        <v>133</v>
      </c>
      <c r="C163" s="332" t="s">
        <v>102</v>
      </c>
      <c r="D163" s="333"/>
      <c r="E163" s="334">
        <v>1</v>
      </c>
      <c r="F163" s="334"/>
      <c r="G163" s="334"/>
      <c r="H163" s="334"/>
      <c r="I163" s="334"/>
      <c r="J163" s="334"/>
      <c r="K163" s="334"/>
      <c r="L163" s="33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s="45" customFormat="1" ht="13.5">
      <c r="A164" s="305"/>
      <c r="B164" s="389" t="s">
        <v>8</v>
      </c>
      <c r="C164" s="399" t="s">
        <v>65</v>
      </c>
      <c r="D164" s="400">
        <v>5.25</v>
      </c>
      <c r="E164" s="330">
        <f>E163*D164</f>
        <v>5.25</v>
      </c>
      <c r="F164" s="331"/>
      <c r="G164" s="331"/>
      <c r="H164" s="331"/>
      <c r="I164" s="331"/>
      <c r="J164" s="331"/>
      <c r="K164" s="331"/>
      <c r="L164" s="331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s="45" customFormat="1" ht="13.5">
      <c r="A165" s="306"/>
      <c r="B165" s="385" t="s">
        <v>87</v>
      </c>
      <c r="C165" s="386" t="s">
        <v>2</v>
      </c>
      <c r="D165" s="400">
        <v>0.13</v>
      </c>
      <c r="E165" s="330">
        <f>E163*D165</f>
        <v>0.13</v>
      </c>
      <c r="F165" s="330"/>
      <c r="G165" s="330"/>
      <c r="H165" s="330"/>
      <c r="I165" s="330"/>
      <c r="J165" s="330"/>
      <c r="K165" s="330"/>
      <c r="L165" s="331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s="45" customFormat="1" ht="13.5">
      <c r="A166" s="305"/>
      <c r="B166" s="389" t="s">
        <v>134</v>
      </c>
      <c r="C166" s="399" t="s">
        <v>7</v>
      </c>
      <c r="D166" s="400">
        <v>1</v>
      </c>
      <c r="E166" s="330">
        <f>E163*D166</f>
        <v>1</v>
      </c>
      <c r="F166" s="331"/>
      <c r="G166" s="331"/>
      <c r="H166" s="331"/>
      <c r="I166" s="331"/>
      <c r="J166" s="331"/>
      <c r="K166" s="331"/>
      <c r="L166" s="331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s="45" customFormat="1" ht="13.5">
      <c r="A167" s="307"/>
      <c r="B167" s="387" t="s">
        <v>88</v>
      </c>
      <c r="C167" s="399" t="s">
        <v>2</v>
      </c>
      <c r="D167" s="400">
        <v>1.43</v>
      </c>
      <c r="E167" s="330">
        <f>E163*D167</f>
        <v>1.43</v>
      </c>
      <c r="F167" s="331"/>
      <c r="G167" s="331"/>
      <c r="H167" s="331"/>
      <c r="I167" s="331"/>
      <c r="J167" s="331"/>
      <c r="K167" s="331"/>
      <c r="L167" s="331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s="45" customFormat="1" ht="13.5">
      <c r="A168" s="64">
        <v>2</v>
      </c>
      <c r="B168" s="398" t="s">
        <v>135</v>
      </c>
      <c r="C168" s="332" t="s">
        <v>7</v>
      </c>
      <c r="D168" s="333"/>
      <c r="E168" s="334">
        <v>12</v>
      </c>
      <c r="F168" s="334"/>
      <c r="G168" s="334"/>
      <c r="H168" s="334"/>
      <c r="I168" s="334"/>
      <c r="J168" s="334"/>
      <c r="K168" s="334"/>
      <c r="L168" s="33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s="45" customFormat="1" ht="13.5">
      <c r="A169" s="305"/>
      <c r="B169" s="389" t="s">
        <v>8</v>
      </c>
      <c r="C169" s="399" t="s">
        <v>65</v>
      </c>
      <c r="D169" s="400">
        <v>2</v>
      </c>
      <c r="E169" s="330">
        <f>E168*D169</f>
        <v>24</v>
      </c>
      <c r="F169" s="331"/>
      <c r="G169" s="331"/>
      <c r="H169" s="331"/>
      <c r="I169" s="331"/>
      <c r="J169" s="331"/>
      <c r="K169" s="331"/>
      <c r="L169" s="331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s="45" customFormat="1" ht="13.5">
      <c r="A170" s="306"/>
      <c r="B170" s="385" t="s">
        <v>87</v>
      </c>
      <c r="C170" s="386" t="s">
        <v>2</v>
      </c>
      <c r="D170" s="400">
        <v>0.09</v>
      </c>
      <c r="E170" s="330">
        <f>E168*D170</f>
        <v>1.08</v>
      </c>
      <c r="F170" s="330"/>
      <c r="G170" s="330"/>
      <c r="H170" s="330"/>
      <c r="I170" s="330"/>
      <c r="J170" s="330"/>
      <c r="K170" s="330"/>
      <c r="L170" s="331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s="45" customFormat="1" ht="13.5">
      <c r="A171" s="305"/>
      <c r="B171" s="389" t="s">
        <v>114</v>
      </c>
      <c r="C171" s="399" t="s">
        <v>7</v>
      </c>
      <c r="D171" s="400">
        <v>1</v>
      </c>
      <c r="E171" s="330">
        <f>E168*D171</f>
        <v>12</v>
      </c>
      <c r="F171" s="331"/>
      <c r="G171" s="331"/>
      <c r="H171" s="331"/>
      <c r="I171" s="331"/>
      <c r="J171" s="331"/>
      <c r="K171" s="331"/>
      <c r="L171" s="331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s="45" customFormat="1" ht="13.5">
      <c r="A172" s="305"/>
      <c r="B172" s="387" t="s">
        <v>88</v>
      </c>
      <c r="C172" s="399" t="s">
        <v>2</v>
      </c>
      <c r="D172" s="400">
        <v>0.236</v>
      </c>
      <c r="E172" s="330">
        <f>E168*D172</f>
        <v>2.832</v>
      </c>
      <c r="F172" s="331"/>
      <c r="G172" s="331"/>
      <c r="H172" s="331"/>
      <c r="I172" s="331"/>
      <c r="J172" s="331"/>
      <c r="K172" s="331"/>
      <c r="L172" s="331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s="45" customFormat="1" ht="28.5" customHeight="1">
      <c r="A173" s="345"/>
      <c r="B173" s="346" t="s">
        <v>392</v>
      </c>
      <c r="C173" s="347"/>
      <c r="D173" s="348"/>
      <c r="E173" s="349"/>
      <c r="F173" s="349"/>
      <c r="G173" s="349"/>
      <c r="H173" s="349"/>
      <c r="I173" s="349"/>
      <c r="J173" s="349"/>
      <c r="K173" s="349"/>
      <c r="L173" s="350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s="58" customFormat="1" ht="13.5">
      <c r="A174" s="309">
        <v>1</v>
      </c>
      <c r="B174" s="398" t="s">
        <v>133</v>
      </c>
      <c r="C174" s="332" t="s">
        <v>102</v>
      </c>
      <c r="D174" s="333"/>
      <c r="E174" s="334">
        <v>1</v>
      </c>
      <c r="F174" s="334"/>
      <c r="G174" s="334"/>
      <c r="H174" s="334"/>
      <c r="I174" s="334"/>
      <c r="J174" s="334"/>
      <c r="K174" s="334"/>
      <c r="L174" s="334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s="58" customFormat="1" ht="13.5">
      <c r="A175" s="305"/>
      <c r="B175" s="389" t="s">
        <v>8</v>
      </c>
      <c r="C175" s="399" t="s">
        <v>65</v>
      </c>
      <c r="D175" s="400">
        <v>5.25</v>
      </c>
      <c r="E175" s="330">
        <f>E174*D175</f>
        <v>5.25</v>
      </c>
      <c r="F175" s="331"/>
      <c r="G175" s="331"/>
      <c r="H175" s="331"/>
      <c r="I175" s="331"/>
      <c r="J175" s="331"/>
      <c r="K175" s="331"/>
      <c r="L175" s="331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s="58" customFormat="1" ht="13.5">
      <c r="A176" s="306"/>
      <c r="B176" s="385" t="s">
        <v>87</v>
      </c>
      <c r="C176" s="386" t="s">
        <v>2</v>
      </c>
      <c r="D176" s="400">
        <v>0.13</v>
      </c>
      <c r="E176" s="330">
        <f>E174*D176</f>
        <v>0.13</v>
      </c>
      <c r="F176" s="330"/>
      <c r="G176" s="330"/>
      <c r="H176" s="330"/>
      <c r="I176" s="330"/>
      <c r="J176" s="330"/>
      <c r="K176" s="330"/>
      <c r="L176" s="331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s="58" customFormat="1" ht="13.5">
      <c r="A177" s="305"/>
      <c r="B177" s="389" t="s">
        <v>134</v>
      </c>
      <c r="C177" s="399" t="s">
        <v>7</v>
      </c>
      <c r="D177" s="400">
        <v>1</v>
      </c>
      <c r="E177" s="330">
        <f>E174*D177</f>
        <v>1</v>
      </c>
      <c r="F177" s="331"/>
      <c r="G177" s="331"/>
      <c r="H177" s="331"/>
      <c r="I177" s="331"/>
      <c r="J177" s="331"/>
      <c r="K177" s="331"/>
      <c r="L177" s="331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s="45" customFormat="1" ht="13.5">
      <c r="A178" s="307"/>
      <c r="B178" s="387" t="s">
        <v>88</v>
      </c>
      <c r="C178" s="399" t="s">
        <v>2</v>
      </c>
      <c r="D178" s="400">
        <v>1.43</v>
      </c>
      <c r="E178" s="330">
        <f>E174*D178</f>
        <v>1.43</v>
      </c>
      <c r="F178" s="331"/>
      <c r="G178" s="331"/>
      <c r="H178" s="331"/>
      <c r="I178" s="331"/>
      <c r="J178" s="331"/>
      <c r="K178" s="331"/>
      <c r="L178" s="331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s="45" customFormat="1" ht="27">
      <c r="A179" s="64">
        <v>2</v>
      </c>
      <c r="B179" s="398" t="s">
        <v>378</v>
      </c>
      <c r="C179" s="332" t="s">
        <v>7</v>
      </c>
      <c r="D179" s="333"/>
      <c r="E179" s="334">
        <v>1</v>
      </c>
      <c r="F179" s="334"/>
      <c r="G179" s="334"/>
      <c r="H179" s="334"/>
      <c r="I179" s="334"/>
      <c r="J179" s="334"/>
      <c r="K179" s="334"/>
      <c r="L179" s="33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s="45" customFormat="1" ht="13.5">
      <c r="A180" s="305"/>
      <c r="B180" s="389" t="s">
        <v>8</v>
      </c>
      <c r="C180" s="399" t="s">
        <v>65</v>
      </c>
      <c r="D180" s="400">
        <v>2</v>
      </c>
      <c r="E180" s="330">
        <f>E179*D180</f>
        <v>2</v>
      </c>
      <c r="F180" s="331"/>
      <c r="G180" s="331"/>
      <c r="H180" s="331"/>
      <c r="I180" s="331"/>
      <c r="J180" s="331"/>
      <c r="K180" s="331"/>
      <c r="L180" s="331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s="45" customFormat="1" ht="13.5">
      <c r="A181" s="310"/>
      <c r="B181" s="401" t="s">
        <v>87</v>
      </c>
      <c r="C181" s="162" t="s">
        <v>2</v>
      </c>
      <c r="D181" s="400">
        <v>0.09</v>
      </c>
      <c r="E181" s="330">
        <f>E179*D181</f>
        <v>0.09</v>
      </c>
      <c r="F181" s="166"/>
      <c r="G181" s="166"/>
      <c r="H181" s="166"/>
      <c r="I181" s="166"/>
      <c r="J181" s="166"/>
      <c r="K181" s="166"/>
      <c r="L181" s="331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s="45" customFormat="1" ht="13.5">
      <c r="A182" s="305"/>
      <c r="B182" s="389" t="s">
        <v>379</v>
      </c>
      <c r="C182" s="399" t="s">
        <v>7</v>
      </c>
      <c r="D182" s="400">
        <v>1</v>
      </c>
      <c r="E182" s="330">
        <f>E179*D182</f>
        <v>1</v>
      </c>
      <c r="F182" s="331"/>
      <c r="G182" s="331"/>
      <c r="H182" s="331"/>
      <c r="I182" s="331"/>
      <c r="J182" s="331"/>
      <c r="K182" s="331"/>
      <c r="L182" s="331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s="45" customFormat="1" ht="13.5">
      <c r="A183" s="307"/>
      <c r="B183" s="402" t="s">
        <v>88</v>
      </c>
      <c r="C183" s="399" t="s">
        <v>2</v>
      </c>
      <c r="D183" s="400">
        <v>0.236</v>
      </c>
      <c r="E183" s="330">
        <f>E179*D183</f>
        <v>0.236</v>
      </c>
      <c r="F183" s="331"/>
      <c r="G183" s="331"/>
      <c r="H183" s="331"/>
      <c r="I183" s="331"/>
      <c r="J183" s="331"/>
      <c r="K183" s="331"/>
      <c r="L183" s="331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s="45" customFormat="1" ht="13.5">
      <c r="A184" s="308">
        <v>3</v>
      </c>
      <c r="B184" s="61" t="s">
        <v>151</v>
      </c>
      <c r="C184" s="332" t="s">
        <v>17</v>
      </c>
      <c r="D184" s="333"/>
      <c r="E184" s="334">
        <v>1</v>
      </c>
      <c r="F184" s="331"/>
      <c r="G184" s="331"/>
      <c r="H184" s="331"/>
      <c r="I184" s="331"/>
      <c r="J184" s="331"/>
      <c r="K184" s="331"/>
      <c r="L184" s="331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s="45" customFormat="1" ht="13.5">
      <c r="A185" s="308">
        <v>4</v>
      </c>
      <c r="B185" s="304" t="s">
        <v>110</v>
      </c>
      <c r="C185" s="332" t="s">
        <v>17</v>
      </c>
      <c r="D185" s="333"/>
      <c r="E185" s="334">
        <v>1</v>
      </c>
      <c r="F185" s="331"/>
      <c r="G185" s="331"/>
      <c r="H185" s="331"/>
      <c r="I185" s="331"/>
      <c r="J185" s="331"/>
      <c r="K185" s="331"/>
      <c r="L185" s="331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s="45" customFormat="1" ht="13.5">
      <c r="A186" s="308">
        <v>5</v>
      </c>
      <c r="B186" s="61" t="s">
        <v>136</v>
      </c>
      <c r="C186" s="332" t="s">
        <v>17</v>
      </c>
      <c r="D186" s="333"/>
      <c r="E186" s="334">
        <v>1</v>
      </c>
      <c r="F186" s="331"/>
      <c r="G186" s="331"/>
      <c r="H186" s="331"/>
      <c r="I186" s="331"/>
      <c r="J186" s="331"/>
      <c r="K186" s="331"/>
      <c r="L186" s="331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s="58" customFormat="1" ht="13.5">
      <c r="A187" s="64">
        <v>6</v>
      </c>
      <c r="B187" s="398" t="s">
        <v>135</v>
      </c>
      <c r="C187" s="332" t="s">
        <v>7</v>
      </c>
      <c r="D187" s="333"/>
      <c r="E187" s="334">
        <v>2</v>
      </c>
      <c r="F187" s="334"/>
      <c r="G187" s="334"/>
      <c r="H187" s="334"/>
      <c r="I187" s="334"/>
      <c r="J187" s="334"/>
      <c r="K187" s="334"/>
      <c r="L187" s="331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s="63" customFormat="1" ht="13.5">
      <c r="A188" s="305"/>
      <c r="B188" s="389" t="s">
        <v>8</v>
      </c>
      <c r="C188" s="399" t="s">
        <v>65</v>
      </c>
      <c r="D188" s="400">
        <v>2</v>
      </c>
      <c r="E188" s="330">
        <f>E187*D188</f>
        <v>4</v>
      </c>
      <c r="F188" s="331"/>
      <c r="G188" s="331"/>
      <c r="H188" s="331"/>
      <c r="I188" s="331"/>
      <c r="J188" s="331"/>
      <c r="K188" s="331"/>
      <c r="L188" s="331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s="45" customFormat="1" ht="13.5">
      <c r="A189" s="306"/>
      <c r="B189" s="385" t="s">
        <v>87</v>
      </c>
      <c r="C189" s="386" t="s">
        <v>2</v>
      </c>
      <c r="D189" s="400">
        <v>0.09</v>
      </c>
      <c r="E189" s="330">
        <f>E187*D189</f>
        <v>0.18</v>
      </c>
      <c r="F189" s="330"/>
      <c r="G189" s="330"/>
      <c r="H189" s="330"/>
      <c r="I189" s="330"/>
      <c r="J189" s="330"/>
      <c r="K189" s="330"/>
      <c r="L189" s="331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s="45" customFormat="1" ht="13.5">
      <c r="A190" s="305"/>
      <c r="B190" s="389" t="s">
        <v>114</v>
      </c>
      <c r="C190" s="399" t="s">
        <v>7</v>
      </c>
      <c r="D190" s="400">
        <v>1</v>
      </c>
      <c r="E190" s="330">
        <f>E187*D190</f>
        <v>2</v>
      </c>
      <c r="F190" s="331"/>
      <c r="G190" s="331"/>
      <c r="H190" s="331"/>
      <c r="I190" s="331"/>
      <c r="J190" s="331"/>
      <c r="K190" s="331"/>
      <c r="L190" s="331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s="45" customFormat="1" ht="13.5">
      <c r="A191" s="307"/>
      <c r="B191" s="387" t="s">
        <v>88</v>
      </c>
      <c r="C191" s="399" t="s">
        <v>2</v>
      </c>
      <c r="D191" s="400">
        <v>0.236</v>
      </c>
      <c r="E191" s="330">
        <f>E187*D191</f>
        <v>0.472</v>
      </c>
      <c r="F191" s="331"/>
      <c r="G191" s="331"/>
      <c r="H191" s="331"/>
      <c r="I191" s="331"/>
      <c r="J191" s="331"/>
      <c r="K191" s="331"/>
      <c r="L191" s="331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s="45" customFormat="1" ht="13.5">
      <c r="A192" s="64">
        <v>7</v>
      </c>
      <c r="B192" s="398" t="s">
        <v>137</v>
      </c>
      <c r="C192" s="332" t="s">
        <v>7</v>
      </c>
      <c r="D192" s="333"/>
      <c r="E192" s="334">
        <v>2</v>
      </c>
      <c r="F192" s="334"/>
      <c r="G192" s="334"/>
      <c r="H192" s="334"/>
      <c r="I192" s="334"/>
      <c r="J192" s="334"/>
      <c r="K192" s="334"/>
      <c r="L192" s="331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s="45" customFormat="1" ht="13.5">
      <c r="A193" s="305"/>
      <c r="B193" s="389" t="s">
        <v>8</v>
      </c>
      <c r="C193" s="399" t="s">
        <v>65</v>
      </c>
      <c r="D193" s="400">
        <v>2</v>
      </c>
      <c r="E193" s="330">
        <f>E192*D193</f>
        <v>4</v>
      </c>
      <c r="F193" s="331"/>
      <c r="G193" s="331"/>
      <c r="H193" s="331"/>
      <c r="I193" s="331"/>
      <c r="J193" s="331"/>
      <c r="K193" s="331"/>
      <c r="L193" s="331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s="45" customFormat="1" ht="13.5">
      <c r="A194" s="306"/>
      <c r="B194" s="385" t="s">
        <v>87</v>
      </c>
      <c r="C194" s="386" t="s">
        <v>2</v>
      </c>
      <c r="D194" s="400">
        <v>0.09</v>
      </c>
      <c r="E194" s="330">
        <f>E192*D194</f>
        <v>0.18</v>
      </c>
      <c r="F194" s="330"/>
      <c r="G194" s="330"/>
      <c r="H194" s="330"/>
      <c r="I194" s="330"/>
      <c r="J194" s="330"/>
      <c r="K194" s="330"/>
      <c r="L194" s="331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s="45" customFormat="1" ht="13.5">
      <c r="A195" s="305"/>
      <c r="B195" s="389" t="s">
        <v>138</v>
      </c>
      <c r="C195" s="399" t="s">
        <v>7</v>
      </c>
      <c r="D195" s="400">
        <v>1</v>
      </c>
      <c r="E195" s="330">
        <f>E192*D195</f>
        <v>2</v>
      </c>
      <c r="F195" s="331"/>
      <c r="G195" s="331"/>
      <c r="H195" s="331"/>
      <c r="I195" s="331"/>
      <c r="J195" s="331"/>
      <c r="K195" s="331"/>
      <c r="L195" s="331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s="45" customFormat="1" ht="13.5">
      <c r="A196" s="305"/>
      <c r="B196" s="387" t="s">
        <v>88</v>
      </c>
      <c r="C196" s="399" t="s">
        <v>2</v>
      </c>
      <c r="D196" s="400">
        <v>0.236</v>
      </c>
      <c r="E196" s="330">
        <f>E192*D196</f>
        <v>0.472</v>
      </c>
      <c r="F196" s="331"/>
      <c r="G196" s="331"/>
      <c r="H196" s="331"/>
      <c r="I196" s="331"/>
      <c r="J196" s="331"/>
      <c r="K196" s="331"/>
      <c r="L196" s="331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s="45" customFormat="1" ht="20.25" customHeight="1">
      <c r="A197" s="355"/>
      <c r="B197" s="356" t="s">
        <v>391</v>
      </c>
      <c r="C197" s="357"/>
      <c r="D197" s="358"/>
      <c r="E197" s="359"/>
      <c r="F197" s="359"/>
      <c r="G197" s="359"/>
      <c r="H197" s="359"/>
      <c r="I197" s="359"/>
      <c r="J197" s="359"/>
      <c r="K197" s="360"/>
      <c r="L197" s="361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s="45" customFormat="1" ht="15.75" customHeight="1">
      <c r="A198" s="54">
        <v>1</v>
      </c>
      <c r="B198" s="403" t="s">
        <v>431</v>
      </c>
      <c r="C198" s="404" t="s">
        <v>7</v>
      </c>
      <c r="D198" s="405"/>
      <c r="E198" s="406">
        <v>26</v>
      </c>
      <c r="F198" s="406"/>
      <c r="G198" s="406"/>
      <c r="H198" s="406"/>
      <c r="I198" s="406"/>
      <c r="J198" s="406"/>
      <c r="K198" s="406"/>
      <c r="L198" s="406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s="45" customFormat="1" ht="13.5">
      <c r="A199" s="55"/>
      <c r="B199" s="407" t="s">
        <v>94</v>
      </c>
      <c r="C199" s="408" t="s">
        <v>86</v>
      </c>
      <c r="D199" s="408">
        <v>1.54</v>
      </c>
      <c r="E199" s="330">
        <f>E198*D199</f>
        <v>40.04</v>
      </c>
      <c r="F199" s="409"/>
      <c r="G199" s="409"/>
      <c r="H199" s="409"/>
      <c r="I199" s="409"/>
      <c r="J199" s="409"/>
      <c r="K199" s="409"/>
      <c r="L199" s="409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s="45" customFormat="1" ht="13.5">
      <c r="A200" s="55"/>
      <c r="B200" s="407" t="s">
        <v>87</v>
      </c>
      <c r="C200" s="408" t="s">
        <v>2</v>
      </c>
      <c r="D200" s="410">
        <v>0.29</v>
      </c>
      <c r="E200" s="330">
        <f>E198*D200</f>
        <v>7.539999999999999</v>
      </c>
      <c r="F200" s="409"/>
      <c r="G200" s="409"/>
      <c r="H200" s="409"/>
      <c r="I200" s="409"/>
      <c r="J200" s="409"/>
      <c r="K200" s="409"/>
      <c r="L200" s="409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s="45" customFormat="1" ht="13.5">
      <c r="A201" s="55"/>
      <c r="B201" s="407" t="s">
        <v>432</v>
      </c>
      <c r="C201" s="408" t="s">
        <v>7</v>
      </c>
      <c r="D201" s="408">
        <v>1</v>
      </c>
      <c r="E201" s="330">
        <f>E198*D201</f>
        <v>26</v>
      </c>
      <c r="F201" s="409"/>
      <c r="G201" s="409"/>
      <c r="H201" s="409"/>
      <c r="I201" s="409"/>
      <c r="J201" s="409"/>
      <c r="K201" s="409"/>
      <c r="L201" s="409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s="45" customFormat="1" ht="13.5">
      <c r="A202" s="56"/>
      <c r="B202" s="407" t="s">
        <v>88</v>
      </c>
      <c r="C202" s="408" t="s">
        <v>2</v>
      </c>
      <c r="D202" s="408">
        <v>0.58</v>
      </c>
      <c r="E202" s="330">
        <f>E198*D202</f>
        <v>15.079999999999998</v>
      </c>
      <c r="F202" s="409"/>
      <c r="G202" s="409"/>
      <c r="H202" s="409"/>
      <c r="I202" s="409"/>
      <c r="J202" s="409"/>
      <c r="K202" s="409"/>
      <c r="L202" s="409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s="45" customFormat="1" ht="13.5">
      <c r="A203" s="252">
        <v>3</v>
      </c>
      <c r="B203" s="411" t="s">
        <v>433</v>
      </c>
      <c r="C203" s="297" t="s">
        <v>7</v>
      </c>
      <c r="D203" s="412"/>
      <c r="E203" s="406">
        <v>30</v>
      </c>
      <c r="F203" s="298"/>
      <c r="G203" s="298"/>
      <c r="H203" s="298"/>
      <c r="I203" s="298"/>
      <c r="J203" s="298"/>
      <c r="K203" s="298"/>
      <c r="L203" s="298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s="45" customFormat="1" ht="13.5">
      <c r="A204" s="311"/>
      <c r="B204" s="401" t="s">
        <v>94</v>
      </c>
      <c r="C204" s="162" t="s">
        <v>86</v>
      </c>
      <c r="D204" s="162">
        <v>0.61</v>
      </c>
      <c r="E204" s="330">
        <f>E203*D204</f>
        <v>18.3</v>
      </c>
      <c r="F204" s="166"/>
      <c r="G204" s="166"/>
      <c r="H204" s="166"/>
      <c r="I204" s="166"/>
      <c r="J204" s="166"/>
      <c r="K204" s="166"/>
      <c r="L204" s="166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s="45" customFormat="1" ht="13.5">
      <c r="A205" s="311"/>
      <c r="B205" s="401" t="s">
        <v>87</v>
      </c>
      <c r="C205" s="162" t="s">
        <v>2</v>
      </c>
      <c r="D205" s="162">
        <v>0.245</v>
      </c>
      <c r="E205" s="330">
        <f>E203*D205</f>
        <v>7.35</v>
      </c>
      <c r="F205" s="166"/>
      <c r="G205" s="166"/>
      <c r="H205" s="166"/>
      <c r="I205" s="166"/>
      <c r="J205" s="166"/>
      <c r="K205" s="166"/>
      <c r="L205" s="166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s="45" customFormat="1" ht="13.5">
      <c r="A206" s="311"/>
      <c r="B206" s="401" t="s">
        <v>95</v>
      </c>
      <c r="C206" s="162" t="s">
        <v>7</v>
      </c>
      <c r="D206" s="162">
        <v>1</v>
      </c>
      <c r="E206" s="330">
        <f>E203*D206</f>
        <v>30</v>
      </c>
      <c r="F206" s="166"/>
      <c r="G206" s="166"/>
      <c r="H206" s="166"/>
      <c r="I206" s="166"/>
      <c r="J206" s="166"/>
      <c r="K206" s="166"/>
      <c r="L206" s="166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s="45" customFormat="1" ht="13.5">
      <c r="A207" s="312"/>
      <c r="B207" s="401" t="s">
        <v>88</v>
      </c>
      <c r="C207" s="162" t="s">
        <v>2</v>
      </c>
      <c r="D207" s="162">
        <v>0.337</v>
      </c>
      <c r="E207" s="330">
        <f>E203*D207</f>
        <v>10.110000000000001</v>
      </c>
      <c r="F207" s="166"/>
      <c r="G207" s="166"/>
      <c r="H207" s="166"/>
      <c r="I207" s="166"/>
      <c r="J207" s="166"/>
      <c r="K207" s="166"/>
      <c r="L207" s="166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s="45" customFormat="1" ht="27">
      <c r="A208" s="313">
        <v>6</v>
      </c>
      <c r="B208" s="304" t="s">
        <v>139</v>
      </c>
      <c r="C208" s="342" t="s">
        <v>7</v>
      </c>
      <c r="D208" s="388"/>
      <c r="E208" s="343">
        <v>28</v>
      </c>
      <c r="F208" s="343"/>
      <c r="G208" s="343"/>
      <c r="H208" s="343"/>
      <c r="I208" s="343"/>
      <c r="J208" s="343"/>
      <c r="K208" s="343"/>
      <c r="L208" s="343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s="45" customFormat="1" ht="13.5">
      <c r="A209" s="314"/>
      <c r="B209" s="389" t="s">
        <v>8</v>
      </c>
      <c r="C209" s="386" t="s">
        <v>86</v>
      </c>
      <c r="D209" s="386">
        <v>1.03</v>
      </c>
      <c r="E209" s="330">
        <f>E208*D209</f>
        <v>28.84</v>
      </c>
      <c r="F209" s="330"/>
      <c r="G209" s="330"/>
      <c r="H209" s="330"/>
      <c r="I209" s="330"/>
      <c r="J209" s="330"/>
      <c r="K209" s="330"/>
      <c r="L209" s="330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s="45" customFormat="1" ht="13.5">
      <c r="A210" s="306"/>
      <c r="B210" s="389" t="s">
        <v>66</v>
      </c>
      <c r="C210" s="386" t="s">
        <v>2</v>
      </c>
      <c r="D210" s="386">
        <v>0.584</v>
      </c>
      <c r="E210" s="330">
        <f>E208*D210</f>
        <v>16.352</v>
      </c>
      <c r="F210" s="330"/>
      <c r="G210" s="330"/>
      <c r="H210" s="330"/>
      <c r="I210" s="330"/>
      <c r="J210" s="330"/>
      <c r="K210" s="330"/>
      <c r="L210" s="330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s="45" customFormat="1" ht="27">
      <c r="A211" s="315"/>
      <c r="B211" s="387" t="s">
        <v>140</v>
      </c>
      <c r="C211" s="386" t="s">
        <v>7</v>
      </c>
      <c r="D211" s="386">
        <v>1</v>
      </c>
      <c r="E211" s="330">
        <f>E208*D211</f>
        <v>28</v>
      </c>
      <c r="F211" s="330"/>
      <c r="G211" s="330"/>
      <c r="H211" s="330"/>
      <c r="I211" s="330"/>
      <c r="J211" s="330"/>
      <c r="K211" s="330"/>
      <c r="L211" s="330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s="45" customFormat="1" ht="13.5">
      <c r="A212" s="316"/>
      <c r="B212" s="387" t="s">
        <v>88</v>
      </c>
      <c r="C212" s="386" t="s">
        <v>2</v>
      </c>
      <c r="D212" s="386">
        <v>1.62</v>
      </c>
      <c r="E212" s="330">
        <f>E208*D212</f>
        <v>45.36</v>
      </c>
      <c r="F212" s="330"/>
      <c r="G212" s="330"/>
      <c r="H212" s="330"/>
      <c r="I212" s="330"/>
      <c r="J212" s="330"/>
      <c r="K212" s="330"/>
      <c r="L212" s="330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s="45" customFormat="1" ht="13.5">
      <c r="A213" s="54">
        <v>7</v>
      </c>
      <c r="B213" s="413" t="s">
        <v>96</v>
      </c>
      <c r="C213" s="414" t="s">
        <v>17</v>
      </c>
      <c r="D213" s="405"/>
      <c r="E213" s="406">
        <v>20</v>
      </c>
      <c r="F213" s="406"/>
      <c r="G213" s="406"/>
      <c r="H213" s="406"/>
      <c r="I213" s="406"/>
      <c r="J213" s="406"/>
      <c r="K213" s="406"/>
      <c r="L213" s="406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s="45" customFormat="1" ht="13.5">
      <c r="A214" s="54"/>
      <c r="B214" s="397" t="s">
        <v>8</v>
      </c>
      <c r="C214" s="408" t="s">
        <v>86</v>
      </c>
      <c r="D214" s="408">
        <v>0.68</v>
      </c>
      <c r="E214" s="330">
        <f>E213*D214</f>
        <v>13.600000000000001</v>
      </c>
      <c r="F214" s="409"/>
      <c r="G214" s="409"/>
      <c r="H214" s="409"/>
      <c r="I214" s="409"/>
      <c r="J214" s="409"/>
      <c r="K214" s="409"/>
      <c r="L214" s="409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s="45" customFormat="1" ht="13.5">
      <c r="A215" s="54"/>
      <c r="B215" s="397" t="s">
        <v>66</v>
      </c>
      <c r="C215" s="408" t="s">
        <v>2</v>
      </c>
      <c r="D215" s="410">
        <v>0.011</v>
      </c>
      <c r="E215" s="330">
        <f>E213*D215</f>
        <v>0.21999999999999997</v>
      </c>
      <c r="F215" s="409"/>
      <c r="G215" s="409"/>
      <c r="H215" s="409"/>
      <c r="I215" s="409"/>
      <c r="J215" s="409"/>
      <c r="K215" s="409"/>
      <c r="L215" s="409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s="45" customFormat="1" ht="13.5">
      <c r="A216" s="54"/>
      <c r="B216" s="415" t="s">
        <v>97</v>
      </c>
      <c r="C216" s="408" t="s">
        <v>7</v>
      </c>
      <c r="D216" s="408">
        <v>1</v>
      </c>
      <c r="E216" s="330">
        <f>E213*D216</f>
        <v>20</v>
      </c>
      <c r="F216" s="409"/>
      <c r="G216" s="409"/>
      <c r="H216" s="409"/>
      <c r="I216" s="409"/>
      <c r="J216" s="409"/>
      <c r="K216" s="409"/>
      <c r="L216" s="409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s="45" customFormat="1" ht="13.5">
      <c r="A217" s="56"/>
      <c r="B217" s="416" t="s">
        <v>88</v>
      </c>
      <c r="C217" s="408" t="s">
        <v>2</v>
      </c>
      <c r="D217" s="408">
        <v>0.103</v>
      </c>
      <c r="E217" s="330">
        <f>E213*D217</f>
        <v>2.06</v>
      </c>
      <c r="F217" s="409"/>
      <c r="G217" s="409"/>
      <c r="H217" s="409"/>
      <c r="I217" s="409"/>
      <c r="J217" s="409"/>
      <c r="K217" s="409"/>
      <c r="L217" s="409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s="45" customFormat="1" ht="13.5">
      <c r="A218" s="54">
        <v>8</v>
      </c>
      <c r="B218" s="413" t="s">
        <v>98</v>
      </c>
      <c r="C218" s="414" t="s">
        <v>17</v>
      </c>
      <c r="D218" s="405"/>
      <c r="E218" s="406">
        <v>5</v>
      </c>
      <c r="F218" s="406"/>
      <c r="G218" s="406"/>
      <c r="H218" s="406"/>
      <c r="I218" s="406"/>
      <c r="J218" s="406"/>
      <c r="K218" s="406"/>
      <c r="L218" s="406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s="45" customFormat="1" ht="13.5">
      <c r="A219" s="54"/>
      <c r="B219" s="397" t="s">
        <v>8</v>
      </c>
      <c r="C219" s="408" t="s">
        <v>86</v>
      </c>
      <c r="D219" s="408">
        <v>0.68</v>
      </c>
      <c r="E219" s="330">
        <f>E218*D219</f>
        <v>3.4000000000000004</v>
      </c>
      <c r="F219" s="409"/>
      <c r="G219" s="409"/>
      <c r="H219" s="409"/>
      <c r="I219" s="409"/>
      <c r="J219" s="409"/>
      <c r="K219" s="409"/>
      <c r="L219" s="409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s="45" customFormat="1" ht="13.5">
      <c r="A220" s="54"/>
      <c r="B220" s="397" t="s">
        <v>66</v>
      </c>
      <c r="C220" s="408" t="s">
        <v>2</v>
      </c>
      <c r="D220" s="410">
        <v>0.011</v>
      </c>
      <c r="E220" s="330">
        <f>E218*D220</f>
        <v>0.05499999999999999</v>
      </c>
      <c r="F220" s="409"/>
      <c r="G220" s="409"/>
      <c r="H220" s="409"/>
      <c r="I220" s="409"/>
      <c r="J220" s="409"/>
      <c r="K220" s="409"/>
      <c r="L220" s="409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s="45" customFormat="1" ht="13.5">
      <c r="A221" s="54"/>
      <c r="B221" s="415" t="s">
        <v>99</v>
      </c>
      <c r="C221" s="408" t="s">
        <v>7</v>
      </c>
      <c r="D221" s="408">
        <v>1</v>
      </c>
      <c r="E221" s="330">
        <f>E218*D221</f>
        <v>5</v>
      </c>
      <c r="F221" s="409"/>
      <c r="G221" s="409"/>
      <c r="H221" s="409"/>
      <c r="I221" s="409"/>
      <c r="J221" s="409"/>
      <c r="K221" s="409"/>
      <c r="L221" s="409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s="45" customFormat="1" ht="13.5">
      <c r="A222" s="56"/>
      <c r="B222" s="416" t="s">
        <v>88</v>
      </c>
      <c r="C222" s="408" t="s">
        <v>2</v>
      </c>
      <c r="D222" s="408">
        <v>0.103</v>
      </c>
      <c r="E222" s="330">
        <f>E218*D222</f>
        <v>0.515</v>
      </c>
      <c r="F222" s="409"/>
      <c r="G222" s="409"/>
      <c r="H222" s="409"/>
      <c r="I222" s="409"/>
      <c r="J222" s="409"/>
      <c r="K222" s="409"/>
      <c r="L222" s="409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s="45" customFormat="1" ht="28.5" customHeight="1">
      <c r="A223" s="54">
        <v>9</v>
      </c>
      <c r="B223" s="413" t="s">
        <v>100</v>
      </c>
      <c r="C223" s="417" t="s">
        <v>17</v>
      </c>
      <c r="D223" s="405"/>
      <c r="E223" s="406">
        <v>60</v>
      </c>
      <c r="F223" s="406"/>
      <c r="G223" s="406"/>
      <c r="H223" s="406"/>
      <c r="I223" s="406"/>
      <c r="J223" s="406"/>
      <c r="K223" s="406"/>
      <c r="L223" s="406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s="45" customFormat="1" ht="13.5">
      <c r="A224" s="54"/>
      <c r="B224" s="397" t="s">
        <v>8</v>
      </c>
      <c r="C224" s="408" t="s">
        <v>86</v>
      </c>
      <c r="D224" s="408">
        <v>0.34</v>
      </c>
      <c r="E224" s="330">
        <f>E223*D224</f>
        <v>20.400000000000002</v>
      </c>
      <c r="F224" s="409"/>
      <c r="G224" s="409"/>
      <c r="H224" s="409"/>
      <c r="I224" s="409"/>
      <c r="J224" s="409"/>
      <c r="K224" s="409"/>
      <c r="L224" s="409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s="45" customFormat="1" ht="13.5">
      <c r="A225" s="54"/>
      <c r="B225" s="397" t="s">
        <v>66</v>
      </c>
      <c r="C225" s="408" t="s">
        <v>2</v>
      </c>
      <c r="D225" s="410">
        <v>0.0133</v>
      </c>
      <c r="E225" s="330">
        <f>E223*D225</f>
        <v>0.7979999999999999</v>
      </c>
      <c r="F225" s="409"/>
      <c r="G225" s="409"/>
      <c r="H225" s="409"/>
      <c r="I225" s="409"/>
      <c r="J225" s="409"/>
      <c r="K225" s="409"/>
      <c r="L225" s="409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s="45" customFormat="1" ht="27">
      <c r="A226" s="54"/>
      <c r="B226" s="415" t="s">
        <v>101</v>
      </c>
      <c r="C226" s="410" t="s">
        <v>17</v>
      </c>
      <c r="D226" s="408">
        <v>1</v>
      </c>
      <c r="E226" s="330">
        <f>E223*D226</f>
        <v>60</v>
      </c>
      <c r="F226" s="409"/>
      <c r="G226" s="409"/>
      <c r="H226" s="409"/>
      <c r="I226" s="409"/>
      <c r="J226" s="409"/>
      <c r="K226" s="409"/>
      <c r="L226" s="409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s="45" customFormat="1" ht="13.5">
      <c r="A227" s="56"/>
      <c r="B227" s="416" t="s">
        <v>88</v>
      </c>
      <c r="C227" s="408" t="s">
        <v>2</v>
      </c>
      <c r="D227" s="408">
        <v>0.0937</v>
      </c>
      <c r="E227" s="330">
        <f>E223*D227</f>
        <v>5.622</v>
      </c>
      <c r="F227" s="409"/>
      <c r="G227" s="409"/>
      <c r="H227" s="409"/>
      <c r="I227" s="409"/>
      <c r="J227" s="409"/>
      <c r="K227" s="409"/>
      <c r="L227" s="409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s="45" customFormat="1" ht="13.5">
      <c r="A228" s="56">
        <v>10</v>
      </c>
      <c r="B228" s="418" t="s">
        <v>141</v>
      </c>
      <c r="C228" s="404" t="s">
        <v>7</v>
      </c>
      <c r="D228" s="404"/>
      <c r="E228" s="419">
        <v>10</v>
      </c>
      <c r="F228" s="409"/>
      <c r="G228" s="409"/>
      <c r="H228" s="409"/>
      <c r="I228" s="409"/>
      <c r="J228" s="409"/>
      <c r="K228" s="409"/>
      <c r="L228" s="409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12" ht="40.5">
      <c r="A229" s="7">
        <v>11</v>
      </c>
      <c r="B229" s="198" t="s">
        <v>411</v>
      </c>
      <c r="C229" s="420" t="s">
        <v>17</v>
      </c>
      <c r="D229" s="421"/>
      <c r="E229" s="422">
        <v>5</v>
      </c>
      <c r="F229" s="423"/>
      <c r="G229" s="424"/>
      <c r="H229" s="425"/>
      <c r="I229" s="424"/>
      <c r="J229" s="426"/>
      <c r="K229" s="424"/>
      <c r="L229" s="427"/>
    </row>
    <row r="230" spans="1:12" ht="13.5">
      <c r="A230" s="7"/>
      <c r="B230" s="132" t="s">
        <v>116</v>
      </c>
      <c r="C230" s="399" t="s">
        <v>65</v>
      </c>
      <c r="D230" s="400">
        <v>2.55</v>
      </c>
      <c r="E230" s="331">
        <f>E229*D230</f>
        <v>12.75</v>
      </c>
      <c r="F230" s="428"/>
      <c r="G230" s="429"/>
      <c r="H230" s="331"/>
      <c r="I230" s="429"/>
      <c r="J230" s="428"/>
      <c r="K230" s="429"/>
      <c r="L230" s="430"/>
    </row>
    <row r="231" spans="1:12" ht="27">
      <c r="A231" s="65"/>
      <c r="B231" s="431" t="s">
        <v>380</v>
      </c>
      <c r="C231" s="95" t="s">
        <v>17</v>
      </c>
      <c r="D231" s="122">
        <v>1</v>
      </c>
      <c r="E231" s="432">
        <f>E229*D231</f>
        <v>5</v>
      </c>
      <c r="F231" s="500"/>
      <c r="G231" s="434"/>
      <c r="H231" s="435"/>
      <c r="I231" s="435"/>
      <c r="J231" s="434"/>
      <c r="K231" s="434"/>
      <c r="L231" s="430"/>
    </row>
    <row r="232" spans="1:12" ht="13.5">
      <c r="A232" s="65"/>
      <c r="B232" s="431" t="s">
        <v>430</v>
      </c>
      <c r="C232" s="95" t="s">
        <v>17</v>
      </c>
      <c r="D232" s="122">
        <v>1</v>
      </c>
      <c r="E232" s="432">
        <f>E229*D232</f>
        <v>5</v>
      </c>
      <c r="F232" s="433"/>
      <c r="G232" s="434"/>
      <c r="H232" s="435"/>
      <c r="I232" s="435"/>
      <c r="J232" s="434"/>
      <c r="K232" s="434"/>
      <c r="L232" s="430"/>
    </row>
    <row r="233" spans="1:12" ht="13.5">
      <c r="A233" s="10"/>
      <c r="B233" s="132" t="s">
        <v>88</v>
      </c>
      <c r="C233" s="95" t="s">
        <v>2</v>
      </c>
      <c r="D233" s="95">
        <f>6.3/2</f>
        <v>3.15</v>
      </c>
      <c r="E233" s="122">
        <f>E229*D233</f>
        <v>15.75</v>
      </c>
      <c r="F233" s="436"/>
      <c r="G233" s="430"/>
      <c r="H233" s="437"/>
      <c r="I233" s="429"/>
      <c r="J233" s="430"/>
      <c r="K233" s="430"/>
      <c r="L233" s="430"/>
    </row>
    <row r="234" spans="1:12" ht="13.5">
      <c r="A234" s="7">
        <v>12</v>
      </c>
      <c r="B234" s="198" t="s">
        <v>144</v>
      </c>
      <c r="C234" s="420" t="s">
        <v>17</v>
      </c>
      <c r="D234" s="421"/>
      <c r="E234" s="422">
        <v>8</v>
      </c>
      <c r="F234" s="423"/>
      <c r="G234" s="424"/>
      <c r="H234" s="425"/>
      <c r="I234" s="424"/>
      <c r="J234" s="426"/>
      <c r="K234" s="424"/>
      <c r="L234" s="427"/>
    </row>
    <row r="235" spans="1:12" ht="13.5">
      <c r="A235" s="7"/>
      <c r="B235" s="132" t="s">
        <v>116</v>
      </c>
      <c r="C235" s="399" t="s">
        <v>65</v>
      </c>
      <c r="D235" s="400">
        <v>2.55</v>
      </c>
      <c r="E235" s="331">
        <f>E234*D235</f>
        <v>20.4</v>
      </c>
      <c r="F235" s="428"/>
      <c r="G235" s="429"/>
      <c r="H235" s="331"/>
      <c r="I235" s="429"/>
      <c r="J235" s="428"/>
      <c r="K235" s="429"/>
      <c r="L235" s="430"/>
    </row>
    <row r="236" spans="1:12" ht="13.5">
      <c r="A236" s="65"/>
      <c r="B236" s="431" t="s">
        <v>144</v>
      </c>
      <c r="C236" s="95" t="s">
        <v>17</v>
      </c>
      <c r="D236" s="122">
        <v>1</v>
      </c>
      <c r="E236" s="432">
        <f>E234*D236</f>
        <v>8</v>
      </c>
      <c r="F236" s="433"/>
      <c r="G236" s="434"/>
      <c r="H236" s="435"/>
      <c r="I236" s="435"/>
      <c r="J236" s="434"/>
      <c r="K236" s="434"/>
      <c r="L236" s="430"/>
    </row>
    <row r="237" spans="1:12" ht="13.5">
      <c r="A237" s="7"/>
      <c r="B237" s="132" t="s">
        <v>88</v>
      </c>
      <c r="C237" s="95" t="s">
        <v>2</v>
      </c>
      <c r="D237" s="95">
        <f>6.3/2</f>
        <v>3.15</v>
      </c>
      <c r="E237" s="122">
        <f>E234*D237</f>
        <v>25.2</v>
      </c>
      <c r="F237" s="436"/>
      <c r="G237" s="430"/>
      <c r="H237" s="437"/>
      <c r="I237" s="429"/>
      <c r="J237" s="430"/>
      <c r="K237" s="430"/>
      <c r="L237" s="430"/>
    </row>
    <row r="238" spans="1:12" ht="13.5">
      <c r="A238" s="355"/>
      <c r="B238" s="362" t="s">
        <v>390</v>
      </c>
      <c r="C238" s="357"/>
      <c r="D238" s="358"/>
      <c r="E238" s="359"/>
      <c r="F238" s="359"/>
      <c r="G238" s="359"/>
      <c r="H238" s="359"/>
      <c r="I238" s="359"/>
      <c r="J238" s="359"/>
      <c r="K238" s="360"/>
      <c r="L238" s="361"/>
    </row>
    <row r="239" spans="1:12" ht="27">
      <c r="A239" s="301">
        <v>1</v>
      </c>
      <c r="B239" s="304" t="s">
        <v>115</v>
      </c>
      <c r="C239" s="342" t="s">
        <v>7</v>
      </c>
      <c r="D239" s="388"/>
      <c r="E239" s="343">
        <v>6</v>
      </c>
      <c r="F239" s="343"/>
      <c r="G239" s="343"/>
      <c r="H239" s="343"/>
      <c r="I239" s="343"/>
      <c r="J239" s="343"/>
      <c r="K239" s="343"/>
      <c r="L239" s="343"/>
    </row>
    <row r="240" spans="1:12" ht="13.5">
      <c r="A240" s="301"/>
      <c r="B240" s="385" t="s">
        <v>116</v>
      </c>
      <c r="C240" s="386" t="s">
        <v>86</v>
      </c>
      <c r="D240" s="386">
        <v>0.9</v>
      </c>
      <c r="E240" s="330">
        <f>E239*D240</f>
        <v>5.4</v>
      </c>
      <c r="F240" s="330"/>
      <c r="G240" s="330"/>
      <c r="H240" s="330"/>
      <c r="I240" s="330"/>
      <c r="J240" s="330"/>
      <c r="K240" s="330"/>
      <c r="L240" s="330"/>
    </row>
    <row r="241" spans="1:12" ht="13.5">
      <c r="A241" s="301"/>
      <c r="B241" s="385" t="s">
        <v>87</v>
      </c>
      <c r="C241" s="386" t="s">
        <v>2</v>
      </c>
      <c r="D241" s="386">
        <v>0.07</v>
      </c>
      <c r="E241" s="330">
        <f>E239*D241</f>
        <v>0.42000000000000004</v>
      </c>
      <c r="F241" s="330"/>
      <c r="G241" s="330"/>
      <c r="H241" s="330"/>
      <c r="I241" s="330"/>
      <c r="J241" s="330"/>
      <c r="K241" s="330"/>
      <c r="L241" s="330"/>
    </row>
    <row r="242" spans="1:12" ht="13.5">
      <c r="A242" s="301"/>
      <c r="B242" s="387" t="s">
        <v>117</v>
      </c>
      <c r="C242" s="386" t="s">
        <v>7</v>
      </c>
      <c r="D242" s="386">
        <v>1</v>
      </c>
      <c r="E242" s="330">
        <f>E239*D242</f>
        <v>6</v>
      </c>
      <c r="F242" s="330"/>
      <c r="G242" s="330"/>
      <c r="H242" s="330"/>
      <c r="I242" s="330"/>
      <c r="J242" s="330"/>
      <c r="K242" s="330"/>
      <c r="L242" s="330"/>
    </row>
    <row r="243" spans="1:12" ht="13.5">
      <c r="A243" s="302"/>
      <c r="B243" s="385" t="s">
        <v>88</v>
      </c>
      <c r="C243" s="386" t="s">
        <v>2</v>
      </c>
      <c r="D243" s="386">
        <v>1.4</v>
      </c>
      <c r="E243" s="330">
        <f>E239*D243</f>
        <v>8.399999999999999</v>
      </c>
      <c r="F243" s="330"/>
      <c r="G243" s="330"/>
      <c r="H243" s="330"/>
      <c r="I243" s="330"/>
      <c r="J243" s="330"/>
      <c r="K243" s="330"/>
      <c r="L243" s="330"/>
    </row>
    <row r="244" spans="1:12" ht="13.5">
      <c r="A244" s="301">
        <v>2</v>
      </c>
      <c r="B244" s="304" t="s">
        <v>118</v>
      </c>
      <c r="C244" s="342" t="s">
        <v>42</v>
      </c>
      <c r="D244" s="388"/>
      <c r="E244" s="343">
        <v>6</v>
      </c>
      <c r="F244" s="343"/>
      <c r="G244" s="343"/>
      <c r="H244" s="343"/>
      <c r="I244" s="343"/>
      <c r="J244" s="343"/>
      <c r="K244" s="343"/>
      <c r="L244" s="343"/>
    </row>
    <row r="245" spans="1:12" ht="13.5">
      <c r="A245" s="301"/>
      <c r="B245" s="385" t="s">
        <v>116</v>
      </c>
      <c r="C245" s="386" t="s">
        <v>86</v>
      </c>
      <c r="D245" s="386">
        <v>0.39</v>
      </c>
      <c r="E245" s="330">
        <f>E244*D245</f>
        <v>2.34</v>
      </c>
      <c r="F245" s="330"/>
      <c r="G245" s="330"/>
      <c r="H245" s="330"/>
      <c r="I245" s="330"/>
      <c r="J245" s="330"/>
      <c r="K245" s="330"/>
      <c r="L245" s="330"/>
    </row>
    <row r="246" spans="1:12" ht="13.5">
      <c r="A246" s="301"/>
      <c r="B246" s="385" t="s">
        <v>87</v>
      </c>
      <c r="C246" s="386" t="s">
        <v>2</v>
      </c>
      <c r="D246" s="386">
        <v>0.022</v>
      </c>
      <c r="E246" s="330">
        <f>E244*D246</f>
        <v>0.132</v>
      </c>
      <c r="F246" s="330"/>
      <c r="G246" s="330"/>
      <c r="H246" s="330"/>
      <c r="I246" s="330"/>
      <c r="J246" s="330"/>
      <c r="K246" s="330"/>
      <c r="L246" s="330"/>
    </row>
    <row r="247" spans="1:12" ht="13.5">
      <c r="A247" s="301"/>
      <c r="B247" s="387" t="s">
        <v>118</v>
      </c>
      <c r="C247" s="386" t="s">
        <v>42</v>
      </c>
      <c r="D247" s="386">
        <v>1</v>
      </c>
      <c r="E247" s="330">
        <f>E244*D247</f>
        <v>6</v>
      </c>
      <c r="F247" s="330"/>
      <c r="G247" s="330"/>
      <c r="H247" s="330"/>
      <c r="I247" s="330"/>
      <c r="J247" s="330"/>
      <c r="K247" s="330"/>
      <c r="L247" s="330"/>
    </row>
    <row r="248" spans="1:12" ht="13.5">
      <c r="A248" s="302"/>
      <c r="B248" s="385" t="s">
        <v>88</v>
      </c>
      <c r="C248" s="386" t="s">
        <v>2</v>
      </c>
      <c r="D248" s="386">
        <v>0.159</v>
      </c>
      <c r="E248" s="330">
        <f>E244*D248</f>
        <v>0.954</v>
      </c>
      <c r="F248" s="330"/>
      <c r="G248" s="330"/>
      <c r="H248" s="330"/>
      <c r="I248" s="330"/>
      <c r="J248" s="330"/>
      <c r="K248" s="330"/>
      <c r="L248" s="330"/>
    </row>
    <row r="249" spans="1:12" ht="27">
      <c r="A249" s="300">
        <v>3</v>
      </c>
      <c r="B249" s="304" t="s">
        <v>142</v>
      </c>
      <c r="C249" s="342" t="s">
        <v>42</v>
      </c>
      <c r="D249" s="388"/>
      <c r="E249" s="343">
        <v>40</v>
      </c>
      <c r="F249" s="343"/>
      <c r="G249" s="343"/>
      <c r="H249" s="343"/>
      <c r="I249" s="343"/>
      <c r="J249" s="343"/>
      <c r="K249" s="343"/>
      <c r="L249" s="343"/>
    </row>
    <row r="250" spans="1:12" ht="13.5">
      <c r="A250" s="301"/>
      <c r="B250" s="385" t="s">
        <v>116</v>
      </c>
      <c r="C250" s="386" t="s">
        <v>86</v>
      </c>
      <c r="D250" s="386">
        <v>0.41</v>
      </c>
      <c r="E250" s="330">
        <f>E249*D250</f>
        <v>16.4</v>
      </c>
      <c r="F250" s="330"/>
      <c r="G250" s="330"/>
      <c r="H250" s="330"/>
      <c r="I250" s="330"/>
      <c r="J250" s="330"/>
      <c r="K250" s="330"/>
      <c r="L250" s="330"/>
    </row>
    <row r="251" spans="1:12" ht="13.5">
      <c r="A251" s="301"/>
      <c r="B251" s="385" t="s">
        <v>87</v>
      </c>
      <c r="C251" s="386" t="s">
        <v>2</v>
      </c>
      <c r="D251" s="386">
        <v>0.021</v>
      </c>
      <c r="E251" s="330">
        <f>E249*D251</f>
        <v>0.8400000000000001</v>
      </c>
      <c r="F251" s="330"/>
      <c r="G251" s="330"/>
      <c r="H251" s="330"/>
      <c r="I251" s="330"/>
      <c r="J251" s="330"/>
      <c r="K251" s="330"/>
      <c r="L251" s="330"/>
    </row>
    <row r="252" spans="1:12" ht="13.5">
      <c r="A252" s="301"/>
      <c r="B252" s="387" t="s">
        <v>143</v>
      </c>
      <c r="C252" s="386" t="s">
        <v>42</v>
      </c>
      <c r="D252" s="386">
        <v>1</v>
      </c>
      <c r="E252" s="330">
        <f>E249*D252</f>
        <v>40</v>
      </c>
      <c r="F252" s="330"/>
      <c r="G252" s="330"/>
      <c r="H252" s="330"/>
      <c r="I252" s="330"/>
      <c r="J252" s="330"/>
      <c r="K252" s="330"/>
      <c r="L252" s="330"/>
    </row>
    <row r="253" spans="1:12" ht="13.5">
      <c r="A253" s="302"/>
      <c r="B253" s="385" t="s">
        <v>88</v>
      </c>
      <c r="C253" s="386" t="s">
        <v>2</v>
      </c>
      <c r="D253" s="386">
        <v>0.09</v>
      </c>
      <c r="E253" s="330">
        <f>E249*D253</f>
        <v>3.5999999999999996</v>
      </c>
      <c r="F253" s="330"/>
      <c r="G253" s="330"/>
      <c r="H253" s="330"/>
      <c r="I253" s="330"/>
      <c r="J253" s="330"/>
      <c r="K253" s="330"/>
      <c r="L253" s="330"/>
    </row>
    <row r="254" spans="1:12" ht="27">
      <c r="A254" s="300">
        <v>4</v>
      </c>
      <c r="B254" s="304" t="s">
        <v>119</v>
      </c>
      <c r="C254" s="342" t="s">
        <v>42</v>
      </c>
      <c r="D254" s="388"/>
      <c r="E254" s="343">
        <v>120</v>
      </c>
      <c r="F254" s="343"/>
      <c r="G254" s="343"/>
      <c r="H254" s="343"/>
      <c r="I254" s="343"/>
      <c r="J254" s="343"/>
      <c r="K254" s="343"/>
      <c r="L254" s="343"/>
    </row>
    <row r="255" spans="1:12" ht="13.5">
      <c r="A255" s="301"/>
      <c r="B255" s="385" t="s">
        <v>116</v>
      </c>
      <c r="C255" s="386" t="s">
        <v>86</v>
      </c>
      <c r="D255" s="386">
        <v>0.41</v>
      </c>
      <c r="E255" s="330">
        <f>E254*D255</f>
        <v>49.199999999999996</v>
      </c>
      <c r="F255" s="330"/>
      <c r="G255" s="330"/>
      <c r="H255" s="330"/>
      <c r="I255" s="330"/>
      <c r="J255" s="330"/>
      <c r="K255" s="330"/>
      <c r="L255" s="330"/>
    </row>
    <row r="256" spans="1:12" ht="13.5">
      <c r="A256" s="301"/>
      <c r="B256" s="385" t="s">
        <v>87</v>
      </c>
      <c r="C256" s="386" t="s">
        <v>2</v>
      </c>
      <c r="D256" s="386">
        <v>0.021</v>
      </c>
      <c r="E256" s="330">
        <f>E254*D256</f>
        <v>2.52</v>
      </c>
      <c r="F256" s="330"/>
      <c r="G256" s="330"/>
      <c r="H256" s="330"/>
      <c r="I256" s="330"/>
      <c r="J256" s="330"/>
      <c r="K256" s="330"/>
      <c r="L256" s="330"/>
    </row>
    <row r="257" spans="1:12" ht="13.5">
      <c r="A257" s="301"/>
      <c r="B257" s="387" t="s">
        <v>120</v>
      </c>
      <c r="C257" s="386" t="s">
        <v>42</v>
      </c>
      <c r="D257" s="386">
        <v>1</v>
      </c>
      <c r="E257" s="330">
        <f>E254*D257</f>
        <v>120</v>
      </c>
      <c r="F257" s="330"/>
      <c r="G257" s="330"/>
      <c r="H257" s="330"/>
      <c r="I257" s="330"/>
      <c r="J257" s="330"/>
      <c r="K257" s="330"/>
      <c r="L257" s="330"/>
    </row>
    <row r="258" spans="1:12" ht="13.5">
      <c r="A258" s="301"/>
      <c r="B258" s="385" t="s">
        <v>88</v>
      </c>
      <c r="C258" s="386" t="s">
        <v>2</v>
      </c>
      <c r="D258" s="386">
        <v>0.09</v>
      </c>
      <c r="E258" s="330">
        <f>E254*D258</f>
        <v>10.799999999999999</v>
      </c>
      <c r="F258" s="330"/>
      <c r="G258" s="330"/>
      <c r="H258" s="330"/>
      <c r="I258" s="330"/>
      <c r="J258" s="330"/>
      <c r="K258" s="330"/>
      <c r="L258" s="330"/>
    </row>
    <row r="259" spans="1:12" ht="13.5">
      <c r="A259" s="355"/>
      <c r="B259" s="362" t="s">
        <v>389</v>
      </c>
      <c r="C259" s="357"/>
      <c r="D259" s="358"/>
      <c r="E259" s="359"/>
      <c r="F259" s="359"/>
      <c r="G259" s="359"/>
      <c r="H259" s="359"/>
      <c r="I259" s="359"/>
      <c r="J259" s="359"/>
      <c r="K259" s="360"/>
      <c r="L259" s="361"/>
    </row>
    <row r="260" spans="1:12" ht="27">
      <c r="A260" s="14">
        <v>1</v>
      </c>
      <c r="B260" s="339" t="s">
        <v>146</v>
      </c>
      <c r="C260" s="335" t="s">
        <v>5</v>
      </c>
      <c r="D260" s="335"/>
      <c r="E260" s="336">
        <v>52</v>
      </c>
      <c r="F260" s="336"/>
      <c r="G260" s="336"/>
      <c r="H260" s="337"/>
      <c r="I260" s="337"/>
      <c r="J260" s="337"/>
      <c r="K260" s="338"/>
      <c r="L260" s="337"/>
    </row>
    <row r="261" spans="1:12" ht="13.5">
      <c r="A261" s="11">
        <v>2</v>
      </c>
      <c r="B261" s="339" t="s">
        <v>147</v>
      </c>
      <c r="C261" s="335" t="s">
        <v>5</v>
      </c>
      <c r="D261" s="335"/>
      <c r="E261" s="336">
        <v>7.7</v>
      </c>
      <c r="F261" s="336"/>
      <c r="G261" s="336"/>
      <c r="H261" s="337"/>
      <c r="I261" s="337"/>
      <c r="J261" s="337"/>
      <c r="K261" s="338"/>
      <c r="L261" s="337"/>
    </row>
    <row r="262" spans="1:12" ht="15.75">
      <c r="A262" s="12">
        <v>3</v>
      </c>
      <c r="B262" s="241" t="s">
        <v>148</v>
      </c>
      <c r="C262" s="234" t="s">
        <v>16</v>
      </c>
      <c r="D262" s="234"/>
      <c r="E262" s="235">
        <v>7.7</v>
      </c>
      <c r="F262" s="235"/>
      <c r="G262" s="235"/>
      <c r="H262" s="235"/>
      <c r="I262" s="235"/>
      <c r="J262" s="235"/>
      <c r="K262" s="235"/>
      <c r="L262" s="235"/>
    </row>
    <row r="263" spans="1:12" ht="15.75">
      <c r="A263" s="13"/>
      <c r="B263" s="438" t="s">
        <v>4</v>
      </c>
      <c r="C263" s="439" t="s">
        <v>11</v>
      </c>
      <c r="D263" s="440">
        <v>1</v>
      </c>
      <c r="E263" s="237">
        <f>E262*D263</f>
        <v>7.7</v>
      </c>
      <c r="F263" s="237"/>
      <c r="G263" s="237"/>
      <c r="H263" s="237"/>
      <c r="I263" s="237"/>
      <c r="J263" s="237"/>
      <c r="K263" s="237"/>
      <c r="L263" s="237"/>
    </row>
    <row r="264" spans="1:12" ht="15.75">
      <c r="A264" s="13"/>
      <c r="B264" s="438" t="s">
        <v>301</v>
      </c>
      <c r="C264" s="440" t="s">
        <v>11</v>
      </c>
      <c r="D264" s="440">
        <v>1.015</v>
      </c>
      <c r="E264" s="237">
        <f>E262*D264</f>
        <v>7.815499999999999</v>
      </c>
      <c r="F264" s="237"/>
      <c r="G264" s="237"/>
      <c r="H264" s="237"/>
      <c r="I264" s="237"/>
      <c r="J264" s="237"/>
      <c r="K264" s="237"/>
      <c r="L264" s="237"/>
    </row>
    <row r="265" spans="1:12" ht="13.5">
      <c r="A265" s="344">
        <v>4</v>
      </c>
      <c r="B265" s="339" t="s">
        <v>384</v>
      </c>
      <c r="C265" s="335" t="s">
        <v>5</v>
      </c>
      <c r="D265" s="335"/>
      <c r="E265" s="336">
        <v>52</v>
      </c>
      <c r="F265" s="336"/>
      <c r="G265" s="336"/>
      <c r="H265" s="337"/>
      <c r="I265" s="337"/>
      <c r="J265" s="337"/>
      <c r="K265" s="338"/>
      <c r="L265" s="337"/>
    </row>
    <row r="266" spans="1:12" ht="12.75">
      <c r="A266" s="363"/>
      <c r="B266" s="364" t="s">
        <v>9</v>
      </c>
      <c r="C266" s="365"/>
      <c r="D266" s="365"/>
      <c r="E266" s="365"/>
      <c r="F266" s="366"/>
      <c r="G266" s="366"/>
      <c r="H266" s="366"/>
      <c r="I266" s="366"/>
      <c r="J266" s="366"/>
      <c r="K266" s="366"/>
      <c r="L266" s="366"/>
    </row>
    <row r="267" spans="1:12" ht="12.75">
      <c r="A267" s="317"/>
      <c r="B267" s="196" t="s">
        <v>256</v>
      </c>
      <c r="C267" s="197">
        <v>0.05</v>
      </c>
      <c r="D267" s="193"/>
      <c r="E267" s="194"/>
      <c r="F267" s="195"/>
      <c r="G267" s="195"/>
      <c r="H267" s="195"/>
      <c r="I267" s="195"/>
      <c r="J267" s="195"/>
      <c r="K267" s="195"/>
      <c r="L267" s="166"/>
    </row>
    <row r="268" spans="1:12" ht="12.75">
      <c r="A268" s="317"/>
      <c r="B268" s="198" t="s">
        <v>9</v>
      </c>
      <c r="C268" s="197"/>
      <c r="D268" s="193"/>
      <c r="E268" s="194"/>
      <c r="F268" s="195"/>
      <c r="G268" s="195"/>
      <c r="H268" s="195"/>
      <c r="I268" s="195"/>
      <c r="J268" s="195"/>
      <c r="K268" s="195"/>
      <c r="L268" s="166"/>
    </row>
    <row r="269" spans="1:12" ht="13.5">
      <c r="A269" s="317"/>
      <c r="B269" s="199" t="s">
        <v>476</v>
      </c>
      <c r="C269" s="201">
        <v>0.75</v>
      </c>
      <c r="D269" s="193"/>
      <c r="E269" s="194"/>
      <c r="F269" s="195"/>
      <c r="G269" s="195"/>
      <c r="H269" s="195"/>
      <c r="I269" s="195"/>
      <c r="J269" s="195"/>
      <c r="K269" s="195"/>
      <c r="L269" s="166"/>
    </row>
    <row r="270" spans="1:12" ht="13.5">
      <c r="A270" s="317"/>
      <c r="B270" s="191" t="s">
        <v>255</v>
      </c>
      <c r="C270" s="201"/>
      <c r="D270" s="193"/>
      <c r="E270" s="194"/>
      <c r="F270" s="195"/>
      <c r="G270" s="195"/>
      <c r="H270" s="195"/>
      <c r="I270" s="195"/>
      <c r="J270" s="195"/>
      <c r="K270" s="195"/>
      <c r="L270" s="166"/>
    </row>
    <row r="271" spans="1:12" ht="13.5">
      <c r="A271" s="317"/>
      <c r="B271" s="203" t="s">
        <v>258</v>
      </c>
      <c r="C271" s="197">
        <v>0.08</v>
      </c>
      <c r="D271" s="196"/>
      <c r="E271" s="204"/>
      <c r="F271" s="203"/>
      <c r="G271" s="152"/>
      <c r="H271" s="152"/>
      <c r="I271" s="152"/>
      <c r="J271" s="205"/>
      <c r="K271" s="205"/>
      <c r="L271" s="236"/>
    </row>
    <row r="272" spans="1:12" ht="13.5">
      <c r="A272" s="317"/>
      <c r="B272" s="198" t="s">
        <v>9</v>
      </c>
      <c r="C272" s="206"/>
      <c r="D272" s="206"/>
      <c r="E272" s="206"/>
      <c r="F272" s="206"/>
      <c r="G272" s="207"/>
      <c r="H272" s="207"/>
      <c r="I272" s="207"/>
      <c r="J272" s="207"/>
      <c r="K272" s="207"/>
      <c r="L272" s="117"/>
    </row>
    <row r="273" spans="1:12" ht="13.5">
      <c r="A273" s="317"/>
      <c r="B273" s="232" t="s">
        <v>286</v>
      </c>
      <c r="C273" s="233">
        <v>0.03</v>
      </c>
      <c r="D273" s="231"/>
      <c r="E273" s="231"/>
      <c r="F273" s="231"/>
      <c r="G273" s="231"/>
      <c r="H273" s="231"/>
      <c r="I273" s="231"/>
      <c r="J273" s="231"/>
      <c r="K273" s="231"/>
      <c r="L273" s="237"/>
    </row>
    <row r="274" spans="1:12" ht="13.5">
      <c r="A274" s="317"/>
      <c r="B274" s="231" t="s">
        <v>9</v>
      </c>
      <c r="C274" s="234"/>
      <c r="D274" s="231"/>
      <c r="E274" s="231"/>
      <c r="F274" s="231"/>
      <c r="G274" s="231"/>
      <c r="H274" s="231"/>
      <c r="I274" s="231"/>
      <c r="J274" s="231"/>
      <c r="K274" s="231"/>
      <c r="L274" s="237"/>
    </row>
    <row r="275" spans="1:12" ht="13.5">
      <c r="A275" s="317"/>
      <c r="B275" s="232" t="s">
        <v>287</v>
      </c>
      <c r="C275" s="233">
        <v>0.18</v>
      </c>
      <c r="D275" s="231"/>
      <c r="E275" s="231"/>
      <c r="F275" s="231"/>
      <c r="G275" s="231"/>
      <c r="H275" s="231"/>
      <c r="I275" s="231"/>
      <c r="J275" s="231"/>
      <c r="K275" s="231"/>
      <c r="L275" s="237"/>
    </row>
    <row r="276" spans="1:12" ht="13.5">
      <c r="A276" s="317"/>
      <c r="B276" s="231" t="s">
        <v>259</v>
      </c>
      <c r="C276" s="231"/>
      <c r="D276" s="231"/>
      <c r="E276" s="231"/>
      <c r="F276" s="231"/>
      <c r="G276" s="231"/>
      <c r="H276" s="231"/>
      <c r="I276" s="231"/>
      <c r="J276" s="231"/>
      <c r="K276" s="231"/>
      <c r="L276" s="235"/>
    </row>
  </sheetData>
  <sheetProtection/>
  <mergeCells count="8">
    <mergeCell ref="J11:K11"/>
    <mergeCell ref="L11:L12"/>
    <mergeCell ref="D11:E11"/>
    <mergeCell ref="A11:A12"/>
    <mergeCell ref="B11:B12"/>
    <mergeCell ref="C11:C12"/>
    <mergeCell ref="F11:G11"/>
    <mergeCell ref="H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54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4.875" style="209" customWidth="1"/>
    <col min="2" max="2" width="46.875" style="209" customWidth="1"/>
    <col min="3" max="6" width="9.25390625" style="209" bestFit="1" customWidth="1"/>
    <col min="7" max="7" width="9.625" style="209" bestFit="1" customWidth="1"/>
    <col min="8" max="11" width="9.25390625" style="209" bestFit="1" customWidth="1"/>
    <col min="12" max="12" width="9.625" style="209" bestFit="1" customWidth="1"/>
    <col min="13" max="16384" width="9.125" style="209" customWidth="1"/>
  </cols>
  <sheetData>
    <row r="1" s="1" customFormat="1" ht="13.5"/>
    <row r="2" spans="2:13" s="1" customFormat="1" ht="18" customHeight="1">
      <c r="B2" s="87" t="s">
        <v>261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s="1" customFormat="1" ht="16.5" customHeight="1">
      <c r="B3" s="87" t="s">
        <v>260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2:13" s="1" customFormat="1" ht="13.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2:13" s="1" customFormat="1" ht="21" customHeight="1">
      <c r="B5" s="87"/>
      <c r="C5" s="87"/>
      <c r="D5" s="87" t="s">
        <v>381</v>
      </c>
      <c r="E5" s="87"/>
      <c r="F5" s="87"/>
      <c r="G5" s="87"/>
      <c r="H5" s="87"/>
      <c r="I5" s="87"/>
      <c r="J5" s="87"/>
      <c r="K5" s="87"/>
      <c r="L5" s="327"/>
      <c r="M5" s="87"/>
    </row>
    <row r="6" spans="2:13" s="1" customFormat="1" ht="18.75" customHeight="1">
      <c r="B6" s="87"/>
      <c r="C6" s="87"/>
      <c r="D6" s="87" t="s">
        <v>446</v>
      </c>
      <c r="E6" s="87"/>
      <c r="F6" s="87"/>
      <c r="G6" s="87"/>
      <c r="H6" s="87"/>
      <c r="I6" s="87"/>
      <c r="J6" s="87"/>
      <c r="K6" s="87"/>
      <c r="L6" s="87"/>
      <c r="M6" s="87"/>
    </row>
    <row r="7" spans="2:13" s="1" customFormat="1" ht="13.5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2:13" s="1" customFormat="1" ht="19.5" customHeight="1">
      <c r="B8" s="87"/>
      <c r="C8" s="87"/>
      <c r="D8" s="87"/>
      <c r="E8" s="87"/>
      <c r="F8" s="87"/>
      <c r="G8" s="87" t="s">
        <v>396</v>
      </c>
      <c r="H8" s="87"/>
      <c r="I8" s="87"/>
      <c r="J8" s="87"/>
      <c r="K8" s="90">
        <f>L54</f>
        <v>0</v>
      </c>
      <c r="L8" s="87" t="s">
        <v>2</v>
      </c>
      <c r="M8" s="87"/>
    </row>
    <row r="9" spans="2:13" s="1" customFormat="1" ht="19.5" customHeight="1">
      <c r="B9" s="87" t="s">
        <v>162</v>
      </c>
      <c r="C9" s="87"/>
      <c r="D9" s="87"/>
      <c r="E9" s="87"/>
      <c r="F9" s="87"/>
      <c r="G9" s="87"/>
      <c r="H9" s="87" t="s">
        <v>397</v>
      </c>
      <c r="I9" s="87"/>
      <c r="J9" s="87"/>
      <c r="K9" s="90">
        <f>I44</f>
        <v>0</v>
      </c>
      <c r="L9" s="87" t="s">
        <v>2</v>
      </c>
      <c r="M9" s="87"/>
    </row>
    <row r="11" spans="1:26" s="45" customFormat="1" ht="42" customHeight="1">
      <c r="A11" s="563" t="s">
        <v>1</v>
      </c>
      <c r="B11" s="564" t="s">
        <v>78</v>
      </c>
      <c r="C11" s="565" t="s">
        <v>79</v>
      </c>
      <c r="D11" s="554" t="s">
        <v>165</v>
      </c>
      <c r="E11" s="555"/>
      <c r="F11" s="564" t="s">
        <v>81</v>
      </c>
      <c r="G11" s="564"/>
      <c r="H11" s="564" t="s">
        <v>80</v>
      </c>
      <c r="I11" s="564"/>
      <c r="J11" s="548" t="s">
        <v>166</v>
      </c>
      <c r="K11" s="549"/>
      <c r="L11" s="562" t="s">
        <v>9</v>
      </c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s="45" customFormat="1" ht="56.25" customHeight="1">
      <c r="A12" s="563"/>
      <c r="B12" s="564"/>
      <c r="C12" s="565"/>
      <c r="D12" s="95" t="s">
        <v>167</v>
      </c>
      <c r="E12" s="95" t="s">
        <v>0</v>
      </c>
      <c r="F12" s="340" t="s">
        <v>82</v>
      </c>
      <c r="G12" s="535" t="s">
        <v>9</v>
      </c>
      <c r="H12" s="340" t="s">
        <v>82</v>
      </c>
      <c r="I12" s="535" t="s">
        <v>9</v>
      </c>
      <c r="J12" s="340" t="s">
        <v>82</v>
      </c>
      <c r="K12" s="535" t="s">
        <v>9</v>
      </c>
      <c r="L12" s="562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s="47" customFormat="1" ht="15.75" customHeight="1">
      <c r="A13" s="372" t="s">
        <v>83</v>
      </c>
      <c r="B13" s="372">
        <v>2</v>
      </c>
      <c r="C13" s="373">
        <v>3</v>
      </c>
      <c r="D13" s="373">
        <v>4</v>
      </c>
      <c r="E13" s="373">
        <v>5</v>
      </c>
      <c r="F13" s="374" t="s">
        <v>171</v>
      </c>
      <c r="G13" s="375">
        <v>7</v>
      </c>
      <c r="H13" s="372">
        <v>8</v>
      </c>
      <c r="I13" s="375">
        <v>9</v>
      </c>
      <c r="J13" s="372">
        <v>10</v>
      </c>
      <c r="K13" s="375">
        <v>11</v>
      </c>
      <c r="L13" s="375">
        <v>12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5" customFormat="1" ht="13.5">
      <c r="A14" s="566">
        <v>1</v>
      </c>
      <c r="B14" s="567" t="s">
        <v>447</v>
      </c>
      <c r="C14" s="568" t="s">
        <v>17</v>
      </c>
      <c r="D14" s="569"/>
      <c r="E14" s="570">
        <v>1</v>
      </c>
      <c r="F14" s="570"/>
      <c r="G14" s="570"/>
      <c r="H14" s="570"/>
      <c r="I14" s="570"/>
      <c r="J14" s="570"/>
      <c r="K14" s="570"/>
      <c r="L14" s="570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s="45" customFormat="1" ht="13.5">
      <c r="A15" s="300"/>
      <c r="B15" s="536" t="s">
        <v>85</v>
      </c>
      <c r="C15" s="386" t="s">
        <v>2</v>
      </c>
      <c r="D15" s="386">
        <v>1</v>
      </c>
      <c r="E15" s="330">
        <f>E14*D15</f>
        <v>1</v>
      </c>
      <c r="F15" s="330"/>
      <c r="G15" s="330"/>
      <c r="H15" s="330"/>
      <c r="I15" s="330"/>
      <c r="J15" s="330"/>
      <c r="K15" s="330"/>
      <c r="L15" s="330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s="45" customFormat="1" ht="13.5">
      <c r="A16" s="301"/>
      <c r="B16" s="537" t="s">
        <v>448</v>
      </c>
      <c r="C16" s="386" t="s">
        <v>7</v>
      </c>
      <c r="D16" s="386">
        <v>1</v>
      </c>
      <c r="E16" s="330">
        <f>E14*D16</f>
        <v>1</v>
      </c>
      <c r="F16" s="330"/>
      <c r="G16" s="330"/>
      <c r="H16" s="330"/>
      <c r="I16" s="330"/>
      <c r="J16" s="330"/>
      <c r="K16" s="330"/>
      <c r="L16" s="330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s="45" customFormat="1" ht="13.5">
      <c r="A17" s="301"/>
      <c r="B17" s="536" t="s">
        <v>449</v>
      </c>
      <c r="C17" s="386" t="s">
        <v>7</v>
      </c>
      <c r="D17" s="386">
        <v>1</v>
      </c>
      <c r="E17" s="330">
        <f>E14*D17</f>
        <v>1</v>
      </c>
      <c r="F17" s="330"/>
      <c r="G17" s="330"/>
      <c r="H17" s="330"/>
      <c r="I17" s="330"/>
      <c r="J17" s="330"/>
      <c r="K17" s="330"/>
      <c r="L17" s="330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s="45" customFormat="1" ht="13.5">
      <c r="A18" s="302"/>
      <c r="B18" s="536" t="s">
        <v>450</v>
      </c>
      <c r="C18" s="386" t="s">
        <v>7</v>
      </c>
      <c r="D18" s="386">
        <v>1</v>
      </c>
      <c r="E18" s="330">
        <f>E14*D18</f>
        <v>1</v>
      </c>
      <c r="F18" s="330"/>
      <c r="G18" s="330"/>
      <c r="H18" s="330"/>
      <c r="I18" s="330"/>
      <c r="J18" s="330"/>
      <c r="K18" s="330"/>
      <c r="L18" s="330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s="45" customFormat="1" ht="13.5">
      <c r="A19" s="571">
        <v>2</v>
      </c>
      <c r="B19" s="567" t="s">
        <v>451</v>
      </c>
      <c r="C19" s="568" t="s">
        <v>102</v>
      </c>
      <c r="D19" s="569"/>
      <c r="E19" s="570">
        <v>1</v>
      </c>
      <c r="F19" s="570"/>
      <c r="G19" s="570"/>
      <c r="H19" s="570"/>
      <c r="I19" s="570"/>
      <c r="J19" s="570"/>
      <c r="K19" s="570"/>
      <c r="L19" s="570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s="45" customFormat="1" ht="13.5">
      <c r="A20" s="301"/>
      <c r="B20" s="385" t="s">
        <v>85</v>
      </c>
      <c r="C20" s="386" t="s">
        <v>2</v>
      </c>
      <c r="D20" s="386">
        <v>1</v>
      </c>
      <c r="E20" s="330">
        <f>E19*D20</f>
        <v>1</v>
      </c>
      <c r="F20" s="330"/>
      <c r="G20" s="330"/>
      <c r="H20" s="330"/>
      <c r="I20" s="330"/>
      <c r="J20" s="330"/>
      <c r="K20" s="330"/>
      <c r="L20" s="330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s="45" customFormat="1" ht="13.5">
      <c r="A21" s="301"/>
      <c r="B21" s="387" t="s">
        <v>452</v>
      </c>
      <c r="C21" s="386" t="s">
        <v>216</v>
      </c>
      <c r="D21" s="386"/>
      <c r="E21" s="330">
        <v>1150</v>
      </c>
      <c r="F21" s="330"/>
      <c r="G21" s="330"/>
      <c r="H21" s="330"/>
      <c r="I21" s="330"/>
      <c r="J21" s="330"/>
      <c r="K21" s="330"/>
      <c r="L21" s="330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s="45" customFormat="1" ht="13.5">
      <c r="A22" s="301"/>
      <c r="B22" s="387" t="s">
        <v>453</v>
      </c>
      <c r="C22" s="386" t="s">
        <v>17</v>
      </c>
      <c r="D22" s="386"/>
      <c r="E22" s="330">
        <v>200</v>
      </c>
      <c r="F22" s="330"/>
      <c r="G22" s="330"/>
      <c r="H22" s="330"/>
      <c r="I22" s="330"/>
      <c r="J22" s="330"/>
      <c r="K22" s="330"/>
      <c r="L22" s="33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s="45" customFormat="1" ht="13.5">
      <c r="A23" s="301"/>
      <c r="B23" s="387" t="s">
        <v>454</v>
      </c>
      <c r="C23" s="386" t="s">
        <v>216</v>
      </c>
      <c r="D23" s="386"/>
      <c r="E23" s="330">
        <v>200</v>
      </c>
      <c r="F23" s="330"/>
      <c r="G23" s="330"/>
      <c r="H23" s="330"/>
      <c r="I23" s="330"/>
      <c r="J23" s="330"/>
      <c r="K23" s="330"/>
      <c r="L23" s="330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s="45" customFormat="1" ht="13.5">
      <c r="A24" s="301"/>
      <c r="B24" s="387" t="s">
        <v>455</v>
      </c>
      <c r="C24" s="386" t="s">
        <v>17</v>
      </c>
      <c r="D24" s="386"/>
      <c r="E24" s="330">
        <v>8</v>
      </c>
      <c r="F24" s="330"/>
      <c r="G24" s="330"/>
      <c r="H24" s="330"/>
      <c r="I24" s="330"/>
      <c r="J24" s="330"/>
      <c r="K24" s="330"/>
      <c r="L24" s="330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s="45" customFormat="1" ht="13.5">
      <c r="A25" s="301"/>
      <c r="B25" s="387" t="s">
        <v>456</v>
      </c>
      <c r="C25" s="386" t="s">
        <v>17</v>
      </c>
      <c r="D25" s="386"/>
      <c r="E25" s="330">
        <v>32</v>
      </c>
      <c r="F25" s="330"/>
      <c r="G25" s="330"/>
      <c r="H25" s="330"/>
      <c r="I25" s="330"/>
      <c r="J25" s="330"/>
      <c r="K25" s="330"/>
      <c r="L25" s="330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s="45" customFormat="1" ht="13.5">
      <c r="A26" s="301"/>
      <c r="B26" s="387" t="s">
        <v>457</v>
      </c>
      <c r="C26" s="386" t="s">
        <v>17</v>
      </c>
      <c r="D26" s="386"/>
      <c r="E26" s="330">
        <v>2</v>
      </c>
      <c r="F26" s="330"/>
      <c r="G26" s="330"/>
      <c r="H26" s="330"/>
      <c r="I26" s="330"/>
      <c r="J26" s="330"/>
      <c r="K26" s="330"/>
      <c r="L26" s="330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s="45" customFormat="1" ht="13.5">
      <c r="A27" s="301"/>
      <c r="B27" s="387" t="s">
        <v>458</v>
      </c>
      <c r="C27" s="386" t="s">
        <v>17</v>
      </c>
      <c r="D27" s="386"/>
      <c r="E27" s="330">
        <v>1</v>
      </c>
      <c r="F27" s="330"/>
      <c r="G27" s="330"/>
      <c r="H27" s="330"/>
      <c r="I27" s="330"/>
      <c r="J27" s="330"/>
      <c r="K27" s="330"/>
      <c r="L27" s="330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s="45" customFormat="1" ht="13.5">
      <c r="A28" s="301"/>
      <c r="B28" s="387" t="s">
        <v>459</v>
      </c>
      <c r="C28" s="386" t="s">
        <v>17</v>
      </c>
      <c r="D28" s="386"/>
      <c r="E28" s="330">
        <v>1</v>
      </c>
      <c r="F28" s="330"/>
      <c r="G28" s="330"/>
      <c r="H28" s="330"/>
      <c r="I28" s="330"/>
      <c r="J28" s="330"/>
      <c r="K28" s="330"/>
      <c r="L28" s="330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s="45" customFormat="1" ht="13.5">
      <c r="A29" s="301"/>
      <c r="B29" s="387" t="s">
        <v>460</v>
      </c>
      <c r="C29" s="386" t="s">
        <v>17</v>
      </c>
      <c r="D29" s="386"/>
      <c r="E29" s="330">
        <v>1</v>
      </c>
      <c r="F29" s="330"/>
      <c r="G29" s="330"/>
      <c r="H29" s="330"/>
      <c r="I29" s="330"/>
      <c r="J29" s="330"/>
      <c r="K29" s="330"/>
      <c r="L29" s="330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s="45" customFormat="1" ht="13.5">
      <c r="A30" s="301"/>
      <c r="B30" s="387" t="s">
        <v>461</v>
      </c>
      <c r="C30" s="386" t="s">
        <v>216</v>
      </c>
      <c r="D30" s="386"/>
      <c r="E30" s="330">
        <v>40</v>
      </c>
      <c r="F30" s="330"/>
      <c r="G30" s="330"/>
      <c r="H30" s="330"/>
      <c r="I30" s="330"/>
      <c r="J30" s="330"/>
      <c r="K30" s="330"/>
      <c r="L30" s="330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s="45" customFormat="1" ht="13.5">
      <c r="A31" s="301"/>
      <c r="B31" s="387" t="s">
        <v>462</v>
      </c>
      <c r="C31" s="386" t="s">
        <v>216</v>
      </c>
      <c r="D31" s="386"/>
      <c r="E31" s="330">
        <v>20</v>
      </c>
      <c r="F31" s="330"/>
      <c r="G31" s="330"/>
      <c r="H31" s="330"/>
      <c r="I31" s="330"/>
      <c r="J31" s="330"/>
      <c r="K31" s="330"/>
      <c r="L31" s="330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s="45" customFormat="1" ht="13.5">
      <c r="A32" s="301"/>
      <c r="B32" s="387" t="s">
        <v>463</v>
      </c>
      <c r="C32" s="386" t="s">
        <v>17</v>
      </c>
      <c r="D32" s="386"/>
      <c r="E32" s="330">
        <v>2</v>
      </c>
      <c r="F32" s="330"/>
      <c r="G32" s="330"/>
      <c r="H32" s="330"/>
      <c r="I32" s="330"/>
      <c r="J32" s="330"/>
      <c r="K32" s="330"/>
      <c r="L32" s="330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s="45" customFormat="1" ht="13.5">
      <c r="A33" s="301"/>
      <c r="B33" s="387" t="s">
        <v>464</v>
      </c>
      <c r="C33" s="386" t="s">
        <v>17</v>
      </c>
      <c r="D33" s="386"/>
      <c r="E33" s="330">
        <v>4</v>
      </c>
      <c r="F33" s="330"/>
      <c r="G33" s="330"/>
      <c r="H33" s="330"/>
      <c r="I33" s="330"/>
      <c r="J33" s="330"/>
      <c r="K33" s="330"/>
      <c r="L33" s="330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s="45" customFormat="1" ht="13.5">
      <c r="A34" s="301"/>
      <c r="B34" s="387" t="s">
        <v>465</v>
      </c>
      <c r="C34" s="386" t="s">
        <v>17</v>
      </c>
      <c r="D34" s="386"/>
      <c r="E34" s="330">
        <v>1</v>
      </c>
      <c r="F34" s="330"/>
      <c r="G34" s="330"/>
      <c r="H34" s="330"/>
      <c r="I34" s="330"/>
      <c r="J34" s="330"/>
      <c r="K34" s="330"/>
      <c r="L34" s="330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s="45" customFormat="1" ht="13.5">
      <c r="A35" s="301"/>
      <c r="B35" s="387" t="s">
        <v>466</v>
      </c>
      <c r="C35" s="386" t="s">
        <v>17</v>
      </c>
      <c r="D35" s="386"/>
      <c r="E35" s="330">
        <v>1</v>
      </c>
      <c r="F35" s="330"/>
      <c r="G35" s="330"/>
      <c r="H35" s="330"/>
      <c r="I35" s="330"/>
      <c r="J35" s="330"/>
      <c r="K35" s="330"/>
      <c r="L35" s="330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s="45" customFormat="1" ht="13.5">
      <c r="A36" s="301"/>
      <c r="B36" s="387" t="s">
        <v>467</v>
      </c>
      <c r="C36" s="386" t="s">
        <v>17</v>
      </c>
      <c r="D36" s="386"/>
      <c r="E36" s="330">
        <v>1</v>
      </c>
      <c r="F36" s="330"/>
      <c r="G36" s="330"/>
      <c r="H36" s="330"/>
      <c r="I36" s="330"/>
      <c r="J36" s="330"/>
      <c r="K36" s="330"/>
      <c r="L36" s="330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s="45" customFormat="1" ht="13.5">
      <c r="A37" s="301"/>
      <c r="B37" s="387" t="s">
        <v>468</v>
      </c>
      <c r="C37" s="386" t="s">
        <v>17</v>
      </c>
      <c r="D37" s="386"/>
      <c r="E37" s="330">
        <v>2</v>
      </c>
      <c r="F37" s="330"/>
      <c r="G37" s="330"/>
      <c r="H37" s="330"/>
      <c r="I37" s="330"/>
      <c r="J37" s="330"/>
      <c r="K37" s="330"/>
      <c r="L37" s="330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45" customFormat="1" ht="13.5">
      <c r="A38" s="301"/>
      <c r="B38" s="387" t="s">
        <v>469</v>
      </c>
      <c r="C38" s="386" t="s">
        <v>17</v>
      </c>
      <c r="D38" s="386"/>
      <c r="E38" s="330">
        <v>2</v>
      </c>
      <c r="F38" s="330"/>
      <c r="G38" s="330"/>
      <c r="H38" s="330"/>
      <c r="I38" s="330"/>
      <c r="J38" s="330"/>
      <c r="K38" s="330"/>
      <c r="L38" s="330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s="45" customFormat="1" ht="13.5">
      <c r="A39" s="301"/>
      <c r="B39" s="387" t="s">
        <v>470</v>
      </c>
      <c r="C39" s="386" t="s">
        <v>17</v>
      </c>
      <c r="D39" s="386"/>
      <c r="E39" s="330">
        <v>2</v>
      </c>
      <c r="F39" s="330"/>
      <c r="G39" s="330"/>
      <c r="H39" s="330"/>
      <c r="I39" s="330"/>
      <c r="J39" s="330"/>
      <c r="K39" s="330"/>
      <c r="L39" s="330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s="45" customFormat="1" ht="13.5">
      <c r="A40" s="301"/>
      <c r="B40" s="387" t="s">
        <v>471</v>
      </c>
      <c r="C40" s="386" t="s">
        <v>472</v>
      </c>
      <c r="D40" s="386"/>
      <c r="E40" s="330">
        <v>2</v>
      </c>
      <c r="F40" s="330"/>
      <c r="G40" s="330"/>
      <c r="H40" s="330"/>
      <c r="I40" s="330"/>
      <c r="J40" s="330"/>
      <c r="K40" s="330"/>
      <c r="L40" s="330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s="45" customFormat="1" ht="13.5">
      <c r="A41" s="301"/>
      <c r="B41" s="387" t="s">
        <v>473</v>
      </c>
      <c r="C41" s="386" t="s">
        <v>472</v>
      </c>
      <c r="D41" s="386"/>
      <c r="E41" s="330">
        <v>2</v>
      </c>
      <c r="F41" s="330"/>
      <c r="G41" s="330"/>
      <c r="H41" s="330"/>
      <c r="I41" s="330"/>
      <c r="J41" s="330"/>
      <c r="K41" s="330"/>
      <c r="L41" s="330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s="45" customFormat="1" ht="13.5">
      <c r="A42" s="301"/>
      <c r="B42" s="387" t="s">
        <v>474</v>
      </c>
      <c r="C42" s="386" t="s">
        <v>2</v>
      </c>
      <c r="D42" s="386"/>
      <c r="E42" s="330">
        <v>1</v>
      </c>
      <c r="F42" s="330"/>
      <c r="G42" s="330"/>
      <c r="H42" s="330"/>
      <c r="I42" s="330"/>
      <c r="J42" s="330"/>
      <c r="K42" s="330"/>
      <c r="L42" s="330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s="45" customFormat="1" ht="13.5">
      <c r="A43" s="301"/>
      <c r="B43" s="387" t="s">
        <v>475</v>
      </c>
      <c r="C43" s="386" t="s">
        <v>2</v>
      </c>
      <c r="D43" s="386"/>
      <c r="E43" s="330">
        <v>1</v>
      </c>
      <c r="F43" s="330"/>
      <c r="G43" s="330"/>
      <c r="H43" s="330"/>
      <c r="I43" s="330"/>
      <c r="J43" s="330"/>
      <c r="K43" s="330"/>
      <c r="L43" s="330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12" ht="12.75">
      <c r="A44" s="363"/>
      <c r="B44" s="364" t="s">
        <v>9</v>
      </c>
      <c r="C44" s="365"/>
      <c r="D44" s="365"/>
      <c r="E44" s="365"/>
      <c r="F44" s="366"/>
      <c r="G44" s="366"/>
      <c r="H44" s="366"/>
      <c r="I44" s="366"/>
      <c r="J44" s="366"/>
      <c r="K44" s="366"/>
      <c r="L44" s="366"/>
    </row>
    <row r="45" spans="1:12" ht="12.75">
      <c r="A45" s="317"/>
      <c r="B45" s="196" t="s">
        <v>256</v>
      </c>
      <c r="C45" s="197">
        <v>0.05</v>
      </c>
      <c r="D45" s="193"/>
      <c r="E45" s="194"/>
      <c r="F45" s="195"/>
      <c r="G45" s="195"/>
      <c r="H45" s="195"/>
      <c r="I45" s="195"/>
      <c r="J45" s="195"/>
      <c r="K45" s="195"/>
      <c r="L45" s="166"/>
    </row>
    <row r="46" spans="1:12" ht="12.75">
      <c r="A46" s="317"/>
      <c r="B46" s="198" t="s">
        <v>9</v>
      </c>
      <c r="C46" s="197"/>
      <c r="D46" s="193"/>
      <c r="E46" s="194"/>
      <c r="F46" s="195"/>
      <c r="G46" s="195"/>
      <c r="H46" s="195"/>
      <c r="I46" s="195"/>
      <c r="J46" s="195"/>
      <c r="K46" s="195"/>
      <c r="L46" s="166"/>
    </row>
    <row r="47" spans="1:12" ht="13.5">
      <c r="A47" s="317"/>
      <c r="B47" s="199" t="s">
        <v>257</v>
      </c>
      <c r="C47" s="201">
        <v>0.1</v>
      </c>
      <c r="D47" s="193"/>
      <c r="E47" s="194"/>
      <c r="F47" s="195"/>
      <c r="G47" s="195"/>
      <c r="H47" s="195"/>
      <c r="I47" s="195"/>
      <c r="J47" s="195"/>
      <c r="K47" s="195"/>
      <c r="L47" s="166"/>
    </row>
    <row r="48" spans="1:12" ht="13.5">
      <c r="A48" s="317"/>
      <c r="B48" s="191" t="s">
        <v>255</v>
      </c>
      <c r="C48" s="201"/>
      <c r="D48" s="193"/>
      <c r="E48" s="194"/>
      <c r="F48" s="195"/>
      <c r="G48" s="195"/>
      <c r="H48" s="195"/>
      <c r="I48" s="195"/>
      <c r="J48" s="195"/>
      <c r="K48" s="195"/>
      <c r="L48" s="166"/>
    </row>
    <row r="49" spans="1:12" ht="13.5">
      <c r="A49" s="317"/>
      <c r="B49" s="203" t="s">
        <v>258</v>
      </c>
      <c r="C49" s="197">
        <v>0.08</v>
      </c>
      <c r="D49" s="196"/>
      <c r="E49" s="204"/>
      <c r="F49" s="203"/>
      <c r="G49" s="152"/>
      <c r="H49" s="152"/>
      <c r="I49" s="152"/>
      <c r="J49" s="205"/>
      <c r="K49" s="205"/>
      <c r="L49" s="236"/>
    </row>
    <row r="50" spans="1:12" ht="13.5">
      <c r="A50" s="317"/>
      <c r="B50" s="198" t="s">
        <v>9</v>
      </c>
      <c r="C50" s="206"/>
      <c r="D50" s="206"/>
      <c r="E50" s="206"/>
      <c r="F50" s="206"/>
      <c r="G50" s="207"/>
      <c r="H50" s="207"/>
      <c r="I50" s="207"/>
      <c r="J50" s="207"/>
      <c r="K50" s="207"/>
      <c r="L50" s="117"/>
    </row>
    <row r="51" spans="1:12" ht="13.5">
      <c r="A51" s="317"/>
      <c r="B51" s="232" t="s">
        <v>286</v>
      </c>
      <c r="C51" s="233">
        <v>0.03</v>
      </c>
      <c r="D51" s="231"/>
      <c r="E51" s="231"/>
      <c r="F51" s="231"/>
      <c r="G51" s="231"/>
      <c r="H51" s="231"/>
      <c r="I51" s="231"/>
      <c r="J51" s="231"/>
      <c r="K51" s="231"/>
      <c r="L51" s="237"/>
    </row>
    <row r="52" spans="1:12" ht="13.5">
      <c r="A52" s="317"/>
      <c r="B52" s="231" t="s">
        <v>9</v>
      </c>
      <c r="C52" s="234"/>
      <c r="D52" s="231"/>
      <c r="E52" s="231"/>
      <c r="F52" s="231"/>
      <c r="G52" s="231"/>
      <c r="H52" s="231"/>
      <c r="I52" s="231"/>
      <c r="J52" s="231"/>
      <c r="K52" s="231"/>
      <c r="L52" s="237"/>
    </row>
    <row r="53" spans="1:12" ht="13.5">
      <c r="A53" s="317"/>
      <c r="B53" s="232" t="s">
        <v>287</v>
      </c>
      <c r="C53" s="233">
        <v>0.18</v>
      </c>
      <c r="D53" s="231"/>
      <c r="E53" s="231"/>
      <c r="F53" s="231"/>
      <c r="G53" s="231"/>
      <c r="H53" s="231"/>
      <c r="I53" s="231"/>
      <c r="J53" s="231"/>
      <c r="K53" s="231"/>
      <c r="L53" s="237"/>
    </row>
    <row r="54" spans="1:12" ht="13.5">
      <c r="A54" s="317"/>
      <c r="B54" s="231" t="s">
        <v>259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5"/>
    </row>
  </sheetData>
  <sheetProtection/>
  <mergeCells count="8">
    <mergeCell ref="J11:K11"/>
    <mergeCell ref="L11:L12"/>
    <mergeCell ref="A11:A12"/>
    <mergeCell ref="B11:B12"/>
    <mergeCell ref="C11:C12"/>
    <mergeCell ref="D11:E11"/>
    <mergeCell ref="F11:G11"/>
    <mergeCell ref="H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Windows User</cp:lastModifiedBy>
  <cp:lastPrinted>2017-06-13T06:42:54Z</cp:lastPrinted>
  <dcterms:created xsi:type="dcterms:W3CDTF">2005-06-20T10:26:42Z</dcterms:created>
  <dcterms:modified xsi:type="dcterms:W3CDTF">2018-11-29T06:38:39Z</dcterms:modified>
  <cp:category/>
  <cp:version/>
  <cp:contentType/>
  <cp:contentStatus/>
</cp:coreProperties>
</file>